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definedNames>
    <definedName name="_xlnm.Print_Titles" localSheetId="0">Sheet1!$1:$6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<sst xmlns="http://schemas.openxmlformats.org/spreadsheetml/2006/main" count="815" uniqueCount="561">
  <si>
    <t>附件1</t>
  </si>
  <si>
    <r>
      <t xml:space="preserve">  </t>
    </r>
    <r>
      <rPr>
        <b/>
        <sz val="18"/>
        <rFont val="方正仿宋_GBK"/>
        <charset val="134"/>
      </rPr>
      <t>富源县2023年县级巩固拓展脱贫攻坚成果和乡村振兴项目库统计表</t>
    </r>
  </si>
  <si>
    <t>填报单位：富源县乡村振兴局</t>
  </si>
  <si>
    <t>分管领导签字：李旺兴</t>
  </si>
  <si>
    <t>填报人：赵稳</t>
  </si>
  <si>
    <t>联系电话：0874-4621438</t>
  </si>
  <si>
    <t>填报时间：2022年12月13日</t>
  </si>
  <si>
    <t>序号</t>
  </si>
  <si>
    <t>项目类别
和项目名称</t>
  </si>
  <si>
    <t>项目建设地点</t>
  </si>
  <si>
    <t>项目建设内容（详细填列工程量化指标）</t>
  </si>
  <si>
    <t>补助标准（有补助标准的填列，没有不填）</t>
  </si>
  <si>
    <t>计划总投资（万元）</t>
  </si>
  <si>
    <t>其中衔接资金直接用于脱贫不稳定户、边缘易致贫户、其他农村低收入群体的帮扶情况</t>
  </si>
  <si>
    <t>项目建设时间计划</t>
  </si>
  <si>
    <t>绩效目标(有量化的核心指标）</t>
  </si>
  <si>
    <t>项目实施部门</t>
  </si>
  <si>
    <t>行业主管部门</t>
  </si>
  <si>
    <t>备注</t>
  </si>
  <si>
    <t>合计</t>
  </si>
  <si>
    <t>衔接资金投入情况</t>
  </si>
  <si>
    <t>其他涉农整合资金投入情况</t>
  </si>
  <si>
    <t>沪滇协作资金</t>
  </si>
  <si>
    <t>金融资金投入</t>
  </si>
  <si>
    <t>社会资金投入</t>
  </si>
  <si>
    <t>农户自筹</t>
  </si>
  <si>
    <t>脱贫村</t>
  </si>
  <si>
    <t>脱贫不稳定户、边缘易致贫户、其他农村低收入群体</t>
  </si>
  <si>
    <t>计划开工时间</t>
  </si>
  <si>
    <t>计划完工时间</t>
  </si>
  <si>
    <t>个数</t>
  </si>
  <si>
    <t>金额
（万元）</t>
  </si>
  <si>
    <t>户数</t>
  </si>
  <si>
    <t>人数</t>
  </si>
  <si>
    <t>一</t>
  </si>
  <si>
    <t>农业生产</t>
  </si>
  <si>
    <t>（一）</t>
  </si>
  <si>
    <t>产业发展项目</t>
  </si>
  <si>
    <t>丘北辣椒种植项目</t>
  </si>
  <si>
    <t>中安街道寨子口、厦格、龙潭、龙海、莲花、紫泉片区</t>
  </si>
  <si>
    <t>种植辣椒1000亩，每亩2500窝5000棵苗共500万株苗，每株0.3元需资金150万元；地膜、肥料、农药等农用物资50万。共需资金投入200万元。</t>
  </si>
  <si>
    <t>整合土地资源，年利润400万元，带动200户农户增收。</t>
  </si>
  <si>
    <t>中安街道办事处</t>
  </si>
  <si>
    <t>富源县农业农村局</t>
  </si>
  <si>
    <t>蔬菜种植项目</t>
  </si>
  <si>
    <t>迤启、迤茂</t>
  </si>
  <si>
    <t>规划连片种植辣椒500亩</t>
  </si>
  <si>
    <t>2000元/亩</t>
  </si>
  <si>
    <t>辣椒亩产达2吨，三类户户均年增收1000元</t>
  </si>
  <si>
    <t>营上镇人民政府</t>
  </si>
  <si>
    <t>县农业农村局</t>
  </si>
  <si>
    <t>魔芋种植项目</t>
  </si>
  <si>
    <t>速助、都格</t>
  </si>
  <si>
    <t>4000元/亩</t>
  </si>
  <si>
    <t>魔芋亩产达1.8吨，三类户户均年增收1500元</t>
  </si>
  <si>
    <t>花椒提质改造项目</t>
  </si>
  <si>
    <t>宽塘</t>
  </si>
  <si>
    <t>提质改造提升500亩</t>
  </si>
  <si>
    <t>花椒亩产达0.5吨，三类户户均年增收900元</t>
  </si>
  <si>
    <t>魔芋种植</t>
  </si>
  <si>
    <t>迤后所、杨家坟</t>
  </si>
  <si>
    <t>建设标准化花魔芋种植基地400亩，其中迤后所200亩，杨家坟200亩</t>
  </si>
  <si>
    <t>2500元/亩</t>
  </si>
  <si>
    <t>亩产魔芋1800公斤，亩产值0.9万元，亩产净利润4000元，400亩可产生净利润160万元， 2023年带动三类人员10户每户增收1000元，村集体每年增收1.5万元，带动务工400人以上，产生务工收入。</t>
  </si>
  <si>
    <t>后所镇人民政府</t>
  </si>
  <si>
    <t>卡锡、德厚、茂铎、箐头、细冲</t>
  </si>
  <si>
    <t>种植魔芋1000亩</t>
  </si>
  <si>
    <t>完成种植魔芋1000亩</t>
  </si>
  <si>
    <t>富源县十八连山镇人民政府</t>
  </si>
  <si>
    <t>地租好</t>
  </si>
  <si>
    <t>山药植项目</t>
  </si>
  <si>
    <t>雨汪、卡锡、补羊村委会</t>
  </si>
  <si>
    <t>种植山药面积400亩</t>
  </si>
  <si>
    <t>种植山药面积400亩、</t>
  </si>
  <si>
    <t>已经动工</t>
  </si>
  <si>
    <t>种植八月瓜项目及加工房屋建设项目</t>
  </si>
  <si>
    <t>补羊村委会、华毕村委会</t>
  </si>
  <si>
    <t>种植八月瓜种植200亩、八月瓜加工房屋建设300平方米</t>
  </si>
  <si>
    <t>完成种植八月瓜600亩</t>
  </si>
  <si>
    <t>水果种植项目</t>
  </si>
  <si>
    <t>林场</t>
  </si>
  <si>
    <t>种植猕猴桃200亩</t>
  </si>
  <si>
    <t>水乡百香果高标准种植基地</t>
  </si>
  <si>
    <t>古敢村委会古敢村</t>
  </si>
  <si>
    <r>
      <rPr>
        <sz val="10"/>
        <color theme="1"/>
        <rFont val="方正仿宋_GBK"/>
        <charset val="134"/>
      </rPr>
      <t>规划连片种植百香果500亩，新建储水池200m</t>
    </r>
    <r>
      <rPr>
        <sz val="10"/>
        <color theme="1"/>
        <rFont val="宋体"/>
        <charset val="134"/>
      </rPr>
      <t>³</t>
    </r>
    <r>
      <rPr>
        <sz val="10"/>
        <color theme="1"/>
        <rFont val="方正仿宋_GBK"/>
        <charset val="134"/>
      </rPr>
      <t>一个、新建攀爬架(网)500亩、新建自动喷灌设施500亩、新建采果轨道3000米，架设输电线路1千米、安装80千伏安变压器一台，购置三轮运输车3辆、微型运输车1辆。</t>
    </r>
  </si>
  <si>
    <t>完成百香果种植500亩，实现年平均产量1000T,总产值600万元，年增加村集体经济收入16.4万元。</t>
  </si>
  <si>
    <t>富源县古敢水族乡人民政府</t>
  </si>
  <si>
    <t>韭菜规范化种植基地</t>
  </si>
  <si>
    <t>种植面积300亩，新建自动喷灌设施300亩、新建管理活动板房1栋120㎡，购置三轮运输车1辆、微型运输车1辆，旋耕机1辆、除草机1台、喷药机1台。</t>
  </si>
  <si>
    <t>完成韭菜种植300亩，实现年平均产量750T,总产值150万元，年增加村集体经济收入6万元。</t>
  </si>
  <si>
    <t>中药材种植项目</t>
  </si>
  <si>
    <t>者米村委会</t>
  </si>
  <si>
    <t>培育白及苗一百万株；种植白及300亩</t>
  </si>
  <si>
    <t>富源县老厂镇人民政府</t>
  </si>
  <si>
    <t>新堡村委会</t>
  </si>
  <si>
    <t>蔬菜种植500亩</t>
  </si>
  <si>
    <t>完成500亩蔬菜种植面积，实现平均每亩产量2000千克。</t>
  </si>
  <si>
    <t>小红蒜种植</t>
  </si>
  <si>
    <t>竹园镇松林村委会</t>
  </si>
  <si>
    <t>建设标准化小红蒜种植基地300亩</t>
  </si>
  <si>
    <t>村集体增收1万元，三类群体户均增收800元</t>
  </si>
  <si>
    <t>竹园镇人民政府</t>
  </si>
  <si>
    <t>辣椒种植项目</t>
  </si>
  <si>
    <t>竹园镇新街、松林、大路、茂兰4个村委会</t>
  </si>
  <si>
    <t>种植辣椒200亩，建设收购场1个</t>
  </si>
  <si>
    <t>村集体增收1万元，三类群体户均增收1000元</t>
  </si>
  <si>
    <t>花卉种植基地建设项目</t>
  </si>
  <si>
    <t>竹园镇乐乌村委会</t>
  </si>
  <si>
    <t>建设标准化花卉种植基地100亩</t>
  </si>
  <si>
    <t>重楼种植项目</t>
  </si>
  <si>
    <t>富源县胜境街道洗洋塘村委会</t>
  </si>
  <si>
    <t>重楼种植50亩</t>
  </si>
  <si>
    <t>完成100亩重楼种植面积，培育种苗50万株</t>
  </si>
  <si>
    <t>富源县胜境街道办事处</t>
  </si>
  <si>
    <t>富源县万寿菊种植及精深加工项目</t>
  </si>
  <si>
    <t>胜境街道洗洋塘村小组</t>
  </si>
  <si>
    <t>新建万寿菊加工厂房2400平方米，发酵池2个1500平方米，日产25吨万寿菊颗粒成套设备（生物质颗粒直燃式）</t>
  </si>
  <si>
    <t>完成3000亩万寿菊种植，实现平均亩产3000千克。</t>
  </si>
  <si>
    <t>源翔妈膏滋深加工项目</t>
  </si>
  <si>
    <t>富源县胜境街道多乐社区</t>
  </si>
  <si>
    <t>1.新建1500立方米冷库的基础设施建设，水、电、机器设施设备    2.新建膏滋生产线1500平方米，仓库500平方米，产品研发室400平方米</t>
  </si>
  <si>
    <t>完成1500立方米冷库建设，带动农民增收</t>
  </si>
  <si>
    <t>洞上社区</t>
  </si>
  <si>
    <t>大棚蔬菜种植100亩</t>
  </si>
  <si>
    <t>大河镇圭山村白魔芋良种繁育基地</t>
  </si>
  <si>
    <t>圭山村</t>
  </si>
  <si>
    <t>种植白魔芋300亩</t>
  </si>
  <si>
    <t>7000元/亩</t>
  </si>
  <si>
    <t>壮大村集体经济收入10万元以上</t>
  </si>
  <si>
    <t>大河镇人民政府</t>
  </si>
  <si>
    <t>大河镇新区花魔芋示范种植</t>
  </si>
  <si>
    <t>青龙村、铜厂村</t>
  </si>
  <si>
    <t>种植花魔芋300亩</t>
  </si>
  <si>
    <t>5000元/亩</t>
  </si>
  <si>
    <t>壮大2个村集体经济收入5万元以上</t>
  </si>
  <si>
    <t>大河镇起铺林下野生菌扩繁项目</t>
  </si>
  <si>
    <t>大河镇起铺村委会</t>
  </si>
  <si>
    <t>起铺林下野生菌扩繁800亩。</t>
  </si>
  <si>
    <t>大河镇青龙村肉牛养殖加工基地建设</t>
  </si>
  <si>
    <t>大河镇青龙村委会</t>
  </si>
  <si>
    <t>在大河镇青龙村投入帮扶资金700万元，用于肉牛养殖加工基地建设。建设内容：1.肉牛屠宰加工生产车间2000平方米，投入资金300万元；2.排酸及冷冻车间2000平方米，投入资金300万元；3.配套道路700米、排水沟渠、绿化等，投入资金60万元；4.附属管道等设施40万元。项目建成后形成产权归村集体所有，采取“村集体+公司+脱贫户”模式。收益主要用于巩固拓展脱贫攻坚成果，壮大村集体经济，带动脑上社区、青龙村委会农户290户1071人增收，其中脱贫户44户205人。</t>
  </si>
  <si>
    <t>项目建成后形成产权归村集体所有，采取“村集体+公司+脱贫户”模式。收益主要用于巩固拓展脱贫攻坚成果，壮大村集体经济，带动脑上社区、青龙村委会农户290户1071人增收，其中脱贫户44户205人。</t>
  </si>
  <si>
    <t>县乡村振兴局</t>
  </si>
  <si>
    <t>胜境街道后矿社区大河乌猪肉制品加工车间建设</t>
  </si>
  <si>
    <t>胜境街道后矿社区</t>
  </si>
  <si>
    <t>在胜境街道后矿社区投入帮扶资金300万元，用于建设大河乌猪肉制品加工车间。建设内容：1.标准化无菌厂房（可容纳低温发酵火腿10000条）砖混结构土建基础改造1000平方米，投入资金70万元；2.无菌板建设无菌车间700平方米，投入资金80万元；3.低温车间建设100平方米，投入资金26万元；4.冷冻车间200平方米，投入资金54万元；5.风干发酵机组1组，投入资金70万元。项目建成后产权归村集体所有，采取“村集体+公司+脱贫户”模式。收益主要用于巩固拓展脱贫攻坚成果，壮大村集体经济，带动80余人务工增收，其中脱贫人口20余人。</t>
  </si>
  <si>
    <t>项目建成后产权归村集体所有，采取“村集体+公司+脱贫户”模式。收益主要用于巩固拓展脱贫攻坚成果，壮大村集体经济，带动80余人务工增收，其中脱贫人口20余人。</t>
  </si>
  <si>
    <t>胜境街道办事处</t>
  </si>
  <si>
    <t>胜境街道稻虾连作田园综合体建设</t>
  </si>
  <si>
    <t xml:space="preserve">胜境街道海田社区 </t>
  </si>
  <si>
    <t>在海田、青石社区投入帮扶资金400万元，用于建设稻虾连作田园综合体建设。建设内容：1.虾塘周边绿化种植，绿化面积30亩，投入资金30万元；2.建设浮岛4万平方米，投入资金180万元；3.300平方米钓虾平台建设，投入资金24万元；4.建设2座沟渠连接桥，投入资金6万元；5.改造农田及标准虾塘开挖100亩，投入资金100万元；6.安装塑料PVC-U排水管1000米、安装防盗钢丝网2000米、安装防逃尼龙网2000米、开挖沟渠400米，共投入资金28万元；7.配套道路建设4000平方米，投入资金32万元。项目建成后产权归村集体所有，采取“村集体+公司+基地+脱贫群众”模式。收益主要用于巩固拓展脱贫攻坚成果，壮大村集体经济，带动海田社区脱贫户41户167人增收。</t>
  </si>
  <si>
    <t>项目建成后产权归村集体所有，采取“村集体+公司+基地+脱贫群众”模式。收益主要用于巩固拓展脱贫攻坚成果，壮大村集体经济，带动海田社区脱贫户41户167人增收。</t>
  </si>
  <si>
    <t>大河镇脑上社区特色小麦加工车间建设</t>
  </si>
  <si>
    <t>大河镇脑上社区</t>
  </si>
  <si>
    <t>在大河镇脑上社区投入帮扶资金300万元，用于脑上社区特色小麦加工车间建设。建设内容：1.小麦原料仓库、洗麦车间800平方米，投入资金72万元；2.磨面车间700平方米，投入资金63万元；3.更衣室、合面车间、成型车间500平方米，投入资金45万元；4.烘干间200平方米，锅炉房200平方米，投入资金53万元；5.购买烘干设备，投入资金30万元；6.包装车间260平方米，投入资金20万元；7.建设成品库300平方米，投入资金17万元。项目建成后产权归村集体所有，采取“村集体+公司+基地+脱贫群众”模式。收益主要用于巩固拓展脱贫攻坚成果，壮大村集体经济，带动脑上社区、青龙村委会农户290户1071人增收，其中脱贫户44户205人。</t>
  </si>
  <si>
    <t>项目建成后产权归村集体所有，采取“村集体+公司+基地+脱贫群众”模式。收益主要用于巩固拓展脱贫攻坚成果，壮大村集体经济，带动脑上社区、青龙村委会农户290户1071人增收，其中脱贫户44户205人。</t>
  </si>
  <si>
    <t>竹园镇新街蔬菜产业园提升改造建设</t>
  </si>
  <si>
    <t>竹园镇新街村委会</t>
  </si>
  <si>
    <t>在竹园镇新街村投入帮扶资金300万元，用于新街村5000亩蔬菜基地提升改造。建设内容：1.农业机械设备配套。配备耕地机1台、大蒜分瓣分选机1套、播种机1台、洗蒜设备1套，采收运输轨道2公里及配套设备，投入资金90万元；2.建设喷灌系统279亩，投入资金120万元；3.交易中心建设2000㎡。场地平整硬化、办公场所、钢架大棚厂房等基础设施建设，投入资金90万元。项目建成后产权归村集体所有，采取“公司+村集体+基地+脱贫户”模式，收益主要用于巩固拓展脱贫攻坚成果，壮大村集体经济，带动新街、松林、大路、茂兰四个村委会群众800余人务工增收，其中脱贫人口51户246人。</t>
  </si>
  <si>
    <t>项目建成后产权归村集体所有，采取“公司+村集体+基地+脱贫户”模式，收益主要用于巩固拓展脱贫攻坚成果，壮大村集体经济，带动新街、松林、大路、茂兰四个村委会群众800余人务工增收，其中脱贫人口51户246人。</t>
  </si>
  <si>
    <t xml:space="preserve">富村镇标准化食用菌恒温智能出菇房建设
</t>
  </si>
  <si>
    <t>富村镇大凹子村委会</t>
  </si>
  <si>
    <t>在富村镇大凹子村委会田尾巴村投入资金400万元，用于标准化食用菌恒温智能出菇房建设。建设内容：1.新建钢结构恒温智能出菇房2520平方米及配套设施，投入资金315万元；2.新建配电房20平方米和蓄水池20平米，投入资金15万元；3.采购安装智能出菇房风机、温湿度控制等设备，投入资金70万元。项目建成后形成产权归村集体所有，采取“公司+村集体+基地+脱贫户”模式，收益主要用于巩固拓展脱贫攻坚成果，壮大村集体经济，带动富村镇三类监测对象173户676人增收。</t>
  </si>
  <si>
    <t>项目建成后形成产权归村集体所有，采取“公司+村集体+基地+脱贫户”模式，收益主要用于巩固拓展脱贫攻坚成果，壮大村集体经济，带动富村镇三类监测对象173户676人增收。</t>
  </si>
  <si>
    <t>富村镇人民政府</t>
  </si>
  <si>
    <t>后所镇杨家坟村蔬菜育苗大棚建设</t>
  </si>
  <si>
    <t>后所镇杨家坟村</t>
  </si>
  <si>
    <t>在后所镇杨家坟村投入帮扶资金200万元，用于蔬菜育苗大棚建设。建设内容：1.支砌挡墙600m³投入24万元；2.硬化道路1400平方米投入11.2万元；3.安装250KVA变压器1台18万元；4.大棚主体3840平方米投入34.2万元；5.电动内遮阳系统及电动内保温及内侧电动卷膜22万元；6.灌溉系统、移动苗床系统、电控系统、调温系统投入63万元；7.购自动播种机2台11.6万元；8.泡沫育苗盘4个16万元。项目建成后产权归村集体所有，采取“公司+村集体+基地+脱贫户”模式，收益主要用于巩固拓展脱贫攻坚成果，壮大村集体经济，带动500余人务工增收。</t>
  </si>
  <si>
    <t>项目建成后产权归村集体所有，采取“公司+村集体+基地+脱贫户”模式，收益主要用于巩固拓展脱贫攻坚成果，壮大村集体经济，带动500余人务工增收。</t>
  </si>
  <si>
    <t>后所镇迤后所社区猕猴桃基地大棚建设</t>
  </si>
  <si>
    <t>后所镇迤后所社区</t>
  </si>
  <si>
    <t>在后所镇迤后所社区投入帮扶资金200万元，用于新建300亩猕猴桃种植基地避灾大棚。建设内容：1.水泥立柱每亩24根，每根160元，300亩共投入115.2万元；2.热镀锌钢丝每亩60公斤，每公斤16元，投入28.8万元；3.专用棚膜投入56万元。项目建成后产权归村集体所有，采取“村集体+公司+基地+脱贫户”模式，收益主要用于巩固拓展脱贫攻坚成果，壮大村集体经济，带动周边农户300余户种植猕猴桃增收，其中脱贫户20户78人。</t>
  </si>
  <si>
    <t>项目建成后产权归村集体所有，采取“村集体+公司+基地+脱贫户”模式，收益主要用于巩固拓展脱贫攻坚成果，壮大村集体经济，带动周边农户300余户种植猕猴桃增收，其中脱贫户20户78人。</t>
  </si>
  <si>
    <t>......</t>
  </si>
  <si>
    <t>（二）</t>
  </si>
  <si>
    <t>基础设施建设项目</t>
  </si>
  <si>
    <t>年加工10000吨马铃薯生产线建设项目</t>
  </si>
  <si>
    <t>1、企业自筹资金200万元，用于建设生产车间1200平方米，其中分拣车间130平方米，去皮车间50平方米，烘干车间300平方米，切片油炸车间300平方米，包装车间及仓库420平方米，车间装饰装修及其他辅助设备，合计投资200万元。2、申请衔接资金500万元，年加工10000吨马铃薯生产线一条，包含自动化分拣设备5吨/h50万元、去皮处理设备一套100万元、切片、自动化低温油炸设备设备一套180万元、淀粉处理粉罐（不锈钢食品级5吨）1套20万元，淀粉冻干生产线一套60万元，食品包装设备50万元，食品检验设备一套40万元。</t>
  </si>
  <si>
    <t>采取“龙头企业+合作社+农户”模式，带动全县农户发展马铃薯种植，增加农户户均收入1000元。</t>
  </si>
  <si>
    <t>胜境街道</t>
  </si>
  <si>
    <t>寨子口生鲜仓储冷链物流建设</t>
  </si>
  <si>
    <t>中安街道寨子口社区</t>
  </si>
  <si>
    <t>投资400万元建5000立方米，功能分理货区、预冷间、保鲜区、冷藏区、冷冻区。配套：产一万个冰瓶盐水池两个；机房，过道400平米；停车1200平米；3500千伏输变电线路。</t>
  </si>
  <si>
    <t>寨子口生鲜仓储冷链物流建设，服务寨子口片区蔬菜的储存、加工、运输。</t>
  </si>
  <si>
    <t>寨子口全智慧蔬菜大棚</t>
  </si>
  <si>
    <t>投资666万元建设全智慧蔬菜大棚25亩，建设内容有：一是自动化控制系统（可根据温室大棚内的温湿度、土壤水分、土壤温度等传感器采集到的信息，利用RS485总线将传感器信息送给转换器，监控中心将收到的采样数据以表格形式显示和存储。与此同时，监控中心可向现场控制器发出控制指令，监测仪根据指令控制风机、水泵等设备进行降温除湿等操作，以保证温室内作物的生长环境。监控中心也可以通过报警指令来启动现场监测仪上的声光报警装置，通知温室管理人员采取相应措施来确保温室内的环境正常。）
  二是物联网技术，物联网技术是将各种感知技术、现代网络技术和人工智能与自动化技术聚合与集成应用。</t>
  </si>
  <si>
    <t>全智慧蔬菜大棚建成后能满足县城区及周边社区的“菜篮子”需求</t>
  </si>
  <si>
    <t>富村镇标准化食用菌恒温智能出菇房建设项目</t>
  </si>
  <si>
    <t xml:space="preserve">在富村镇大凹子村委会田尾巴村投入资金400万元，用于标准化食用菌恒温智能出菇房建设项目。建设内容：
1.新建钢结构恒温智能出菇房2520平方米及配套设施，投入资金315万元；
2.新建配电房和蓄水池40平米，投入资金15万元。
3.采购安装智能出菇房风机、温湿度控制等设备，投入资金70万元。
</t>
  </si>
  <si>
    <t>总投资≥400万元，恒温智能出菇房建筑面积≥2560平方米，带动脱贫村集体≥6个，带动农户≥173户，群众满意度≥90%，年均纯利润≥60万元。</t>
  </si>
  <si>
    <t>富源县富村镇“块泽石榴”精深加工厂</t>
  </si>
  <si>
    <t>富村镇新厂村委会</t>
  </si>
  <si>
    <t>1.投入资金187.2万元新建饮品加工车间2600平方米；2.投入40.32万元新建仓库560平方米；3.投入63.66万元，新建办公用房240平方米及水电路等配套基础设施建设；4.投入资金93.82万元购置清洗设备、破壳设备、加工设备、包装设备、变压器设备等。</t>
  </si>
  <si>
    <t>总投资≥385万元，建筑面积≥3400平方米，带动脱贫村集体≥21个，带动农户≥763余户，群众满意度≥90%。</t>
  </si>
  <si>
    <t>辣椒烘干厂建设</t>
  </si>
  <si>
    <t>杨家坟小海子</t>
  </si>
  <si>
    <t>新建辣椒烘干车间面积4200㎡，包括烘干房，原料车间，成品贮藏车间；配套辣椒烘干生产设备及附属配套设施，其中采购大型连续式烘干机2台，配备围墙，电子地磅，铲车、变压器等</t>
  </si>
  <si>
    <t>带动700余户农户种植干椒品种面积2000亩以上，亩产干椒400公斤，亩产值6000元， 2023年带动三类人员20户每户增收1000元，村集体每年增收6万元，带动务工300人以上，产生务工收入。</t>
  </si>
  <si>
    <t>平菇种植产业园建设</t>
  </si>
  <si>
    <t>迤后所</t>
  </si>
  <si>
    <t>新建100亩平菇种植大棚，建设冷库1000立方米，配备水电路，生产厂房等</t>
  </si>
  <si>
    <t>亩产平菇8000公斤，亩产值8万元，亩产净利润4万元，100亩每年可产生净利润400万元， 2023年带动三类人员30户每户增收1000元，村集体每年增收8万元，带动务工500人以上，产生务工收入。</t>
  </si>
  <si>
    <t>粮食烘干厂建设</t>
  </si>
  <si>
    <t>老牛场</t>
  </si>
  <si>
    <t>新建库房1000㎡，烘干厂房1000㎡，办公场所200余㎡，购置烘干塔设备1套，玉米脱粒机1台，环保除尘锅炉1台以及其他配套设施。</t>
  </si>
  <si>
    <t>日烘干量200吨左右，每年可烘干处理粮食15万吨，解决当地农民晒粮难、仓储难、加工难等问题，促进农民增收。2023年带动三类人员10户每户增收1000元，村集体每年增收2万元，带动务工100人以上，产生务工收入。</t>
  </si>
  <si>
    <t>十八连山镇油菜基地及菜籽油加工项目</t>
  </si>
  <si>
    <t>补羊村委会小细白村细冲村委会独木</t>
  </si>
  <si>
    <t>新油菜加工厂房2处2000平方米、安装生产设备2套，配套水、电、路一体化等基础设施。</t>
  </si>
  <si>
    <t>青储饲料加工场(一期）</t>
  </si>
  <si>
    <t>迤德黑村委会办公楼背后</t>
  </si>
  <si>
    <t>新建青储饲料加工场</t>
  </si>
  <si>
    <t>新建青储饲料加工厂</t>
  </si>
  <si>
    <t>中药材晾晒烘干仓储中心（二期）</t>
  </si>
  <si>
    <t>老厂社区</t>
  </si>
  <si>
    <t>新建魔芋加工厂一座</t>
  </si>
  <si>
    <t>黑克大丫口牲畜交易市场建设项目（一期）</t>
  </si>
  <si>
    <t>黑克大丫口村</t>
  </si>
  <si>
    <t>新建牲畜交易市场50亩</t>
  </si>
  <si>
    <t>新建牲畜交易市场50亩。</t>
  </si>
  <si>
    <t>大河镇现代化畜禽交易市场项目</t>
  </si>
  <si>
    <t>富源县大河镇大河村委会</t>
  </si>
  <si>
    <t>项目占地面积约25亩，按照规范化交易模式规划建设交易大棚1万平方米，其中设施肉牛羊交易区，生猪交易区和禽类交易区，以及相应配套基础设施，以及相应配套基础，项目建设后将极大提升畜禽市场流通效率进一步推动畜牧产业发展。</t>
  </si>
  <si>
    <t>年交易生猪20万头，交易肉牛5万余头。</t>
  </si>
  <si>
    <t>大河镇乌猪及农副产品加工园项目</t>
  </si>
  <si>
    <t>富源县大河镇黄泥村委会</t>
  </si>
  <si>
    <t>项目位于富源县大河镇集镇旁，占地面积100余亩，大河乌猪火腿加工，山地蚕豆加工，时鲜蔬菜交易于一体的农产品加工中心，同时具备物流配送能力不仅能推进农产品产业延链补链和提质增效补链和提质增效。</t>
  </si>
  <si>
    <t>预计加工大河乌猪火腿4000吨。山地蚕豆加工330万吨。</t>
  </si>
  <si>
    <t>二</t>
  </si>
  <si>
    <t>畜牧生产</t>
  </si>
  <si>
    <t>海坪社区肉牛养殖基地</t>
  </si>
  <si>
    <t>中安街道海坪社区</t>
  </si>
  <si>
    <t>占地105亩，进厂道路，场内道路等，架电2.6公里，场内排线等，供水，圈舍用房11225.40平方米，青贮窖1904.60 平方米，干草/精料库/农机库937.40平方米，配套用房（分牛栏、储粪棚、管理用房 、消毒室、兽医室、门卫室）1555.60平方米，高水位蓄水池200立方米，雨水收集池100立方米，配套管道，平整场地105亩，场内水泥硬化，厕所，廐舍围墙等基础设施建设共计975.1236万元。购买繁殖母牛500头、育肥牛10000头及高品质育肥肉牛500头（详见实施方案）</t>
  </si>
  <si>
    <t>年利润300万元，带动63户农户增收。</t>
  </si>
  <si>
    <t>肉猪，仔猪养殖</t>
  </si>
  <si>
    <t>后所镇外后所村委会打磨冲</t>
  </si>
  <si>
    <t>1、建猪舍2000平方米；2、建管理用房200平方；3、购买母猪100头。</t>
  </si>
  <si>
    <t>年出栏商品仔猪800头、育肥猪1000头，年创养殖收入180万元，2023年带动脱贫攻坚三类人员（4户）每户增收1000元。</t>
  </si>
  <si>
    <t>肉牛养殖场</t>
  </si>
  <si>
    <t>新堡洒佐堡</t>
  </si>
  <si>
    <t>新建肉牛养殖场</t>
  </si>
  <si>
    <t>实现肉牛养殖1000头，种植牧草500亩。</t>
  </si>
  <si>
    <t>肉牛养殖项目</t>
  </si>
  <si>
    <t>竹园镇糯木村委会</t>
  </si>
  <si>
    <t>改扩建养殖场二期工程</t>
  </si>
  <si>
    <t>乌猪养殖项目</t>
  </si>
  <si>
    <t>建设标准化乌猪养殖小区1个</t>
  </si>
  <si>
    <t>村集体增收2万元，三类群体户均增收800元</t>
  </si>
  <si>
    <t>富源县新兴乌猪扩繁场乌猪养殖项目</t>
  </si>
  <si>
    <t>富源县大河镇大河村委会花松山村</t>
  </si>
  <si>
    <t>引进大河乌猪母猪300头，种公猪12头。</t>
  </si>
  <si>
    <t>出栏仔猪2000，出栏肥猪2100头</t>
  </si>
  <si>
    <t>富源县大河镇利晨养殖场大河乌猪养殖项目</t>
  </si>
  <si>
    <t>富源县大河镇白马村委会</t>
  </si>
  <si>
    <t>引进大河乌猪母猪100头。猪舍改造2000平方米。</t>
  </si>
  <si>
    <t>出栏仔猪650，出栏肥猪1600头</t>
  </si>
  <si>
    <t>……</t>
  </si>
  <si>
    <t>三</t>
  </si>
  <si>
    <t>林业改革发展</t>
  </si>
  <si>
    <t>核桃提质增效</t>
  </si>
  <si>
    <t>12个乡镇（街道）</t>
  </si>
  <si>
    <t>实施核桃提质增效1万亩</t>
  </si>
  <si>
    <t>按时完成核桃提质增效1万亩，带动568户2386人监测对象户通过核桃种植增收1500元。</t>
  </si>
  <si>
    <t>各乡镇、街道</t>
  </si>
  <si>
    <t>县林草局</t>
  </si>
  <si>
    <t>富源县聚农核桃种植农民专业合作社核桃深加工二期建设项目</t>
  </si>
  <si>
    <t>（1）建设生产车间1000平方米，其中水处理车间30平方米，磨浆车间50平方米，冻干车间300平方米，灌装车间200平方米，包装车间及仓库420平方米。    （2）车间装饰装修及其它辅助设备；年产200吨核桃精粉生产线一条，包含建设纯净水处理设备5吨/h10、核桃粉冻干设备一套1、灌装封口设备一套、核桃精粉调配罐（不锈钢食品级5吨）2套，核桃磨浆生产线一套1，食品检验设备一套。</t>
  </si>
  <si>
    <t>项目建成后，年生产核桃精粉200吨，增加100多个就业岗位，促进县域核桃产业发展，预计可收购1000吨鲜核桃，带动核桃种植户增收3000元。</t>
  </si>
  <si>
    <t>银杏综合开发</t>
  </si>
  <si>
    <t>1、企业自筹资金1200万元，用于场地平整、硬化合计280万元，建设生产车间5000平方米合计750万元，办公楼及办公设施120万元，环保设施、消防设施50万元。3、申请衔接资金800万元，其中车间装饰装修及其他辅助设备合计100万元；年产50吨银杏提取物（GBE）生产线一条，包含烘干设备一套80万元、粉碎压缩设备一套30万元、酒精罐（不锈钢食品级100吨）1套20万元，提取设备一套500万元（包含配套水电），实验室检验设备一套50万元，空压机一台6万元，叉车一台6万元，运输车一辆8万元。</t>
  </si>
  <si>
    <t>项目建成后，年生产银杏提取物50吨，增加100多个就业岗位，促进县域银杏产业发展，带动银杏种植户增收2000元。</t>
  </si>
  <si>
    <t>四</t>
  </si>
  <si>
    <t>农村综合改革</t>
  </si>
  <si>
    <t>五</t>
  </si>
  <si>
    <t>乡村旅游</t>
  </si>
  <si>
    <t>外山口社区农旅综合开发项目</t>
  </si>
  <si>
    <t>外山口居民小组、壁板坡居民小组</t>
  </si>
  <si>
    <t>村内至张口洞道路建设项目，5200平方米；张口洞玻璃栈道，200米*2.5米；健康步道，3000米*2米；仙人坟观景台，30平方米；仙娥抱蛋栈道，1500米*2米。</t>
  </si>
  <si>
    <t>加强农村乡村旅游建设，加快农村经济发展，带动农户增收，及村集体发展</t>
  </si>
  <si>
    <t>六</t>
  </si>
  <si>
    <t>水利发展</t>
  </si>
  <si>
    <t>富源县小型水库维修养护项目</t>
  </si>
  <si>
    <t>中安街道等10个乡镇(街道)</t>
  </si>
  <si>
    <t>6件小(一)型、30件小（二）型水库维修养护</t>
  </si>
  <si>
    <t>维修小型水库36件，发挥小型水库供水效益，受益人口6万余人，惠及2188人监测对象。</t>
  </si>
  <si>
    <t>项目所在地乡镇人民政府、街道办事处</t>
  </si>
  <si>
    <t>富源县水务局</t>
  </si>
  <si>
    <t>富源县小型水库雨水情测报和安全监测项目</t>
  </si>
  <si>
    <t>墨红镇等6个乡镇</t>
  </si>
  <si>
    <t>3座小（一）型水库、9座小（二）型水库雨水情测报和安全监测设施安装</t>
  </si>
  <si>
    <t>3座小（一）型水库、9座小（二）型水库雨水情测报和安全监测设施安装，惠及992人监测对象。</t>
  </si>
  <si>
    <t>富源县小型水库除险加固工程建设管理处水务局</t>
  </si>
  <si>
    <t>富源县农村供水工程维修改造项目</t>
  </si>
  <si>
    <t>中安街道等12个乡镇(街道)</t>
  </si>
  <si>
    <t>维修供水工程40余处，巩固6.8万余人的饮水保障。</t>
  </si>
  <si>
    <t>维修改造工程处数40处，受益人口6.8万人，惠及2912人监测对象。</t>
  </si>
  <si>
    <t>县水务局</t>
  </si>
  <si>
    <t>富源县水资源保护与节约用水推广项目</t>
  </si>
  <si>
    <t>富源县境内</t>
  </si>
  <si>
    <t>安装保护区界桩、安装防护网、增设保护区标识、警示牌块等水资源保护措施，建设节水示范推广项目</t>
  </si>
  <si>
    <t>开展水资源保护措施3处，建设处节水示范点1处。</t>
  </si>
  <si>
    <t>富源县水政监察大队</t>
  </si>
  <si>
    <t>白马小河山洪沟治理工程</t>
  </si>
  <si>
    <t>大河镇</t>
  </si>
  <si>
    <t>山洪沟综合治理1.7公里</t>
  </si>
  <si>
    <t>2023.1</t>
  </si>
  <si>
    <t>2023.12</t>
  </si>
  <si>
    <t>山洪沟综合治理1.7公里，惠及374人监测对象。</t>
  </si>
  <si>
    <t>小黄泥河古木段河道综合治理工程</t>
  </si>
  <si>
    <t>富村镇</t>
  </si>
  <si>
    <t>河道综合治理11.38公里</t>
  </si>
  <si>
    <t>河道综合治理11.38公里，惠及434人监测对象。</t>
  </si>
  <si>
    <t>山洪灾害防治非工程措施项目</t>
  </si>
  <si>
    <t>富源县</t>
  </si>
  <si>
    <t>建设完善山洪灾害非工程措施防治69处</t>
  </si>
  <si>
    <t>2023.3</t>
  </si>
  <si>
    <t>2023.6</t>
  </si>
  <si>
    <t>建设完善山洪灾害非工程措施防治69处，惠及685人监测对象。</t>
  </si>
  <si>
    <t>七</t>
  </si>
  <si>
    <t>农田建设</t>
  </si>
  <si>
    <t>高标准农田建设</t>
  </si>
  <si>
    <t>富源县胜境、后所、大河、墨红、营上、竹园、富村、黄泥河、古敢、十八连山、老厂11个乡镇</t>
  </si>
  <si>
    <t>新建田间机耕道 95 千米；排灌沟渠6千米、灌溉管网 40 千米，水池  2500 立方，抽水泵站3个；地力配肥5万亩，建设长期监测点1个，培训农民400人</t>
  </si>
  <si>
    <t>1500元/亩</t>
  </si>
  <si>
    <t>建成高标准农田5万亩，新增灌溉面积1万亩，农田单产提高40-50公斤，农民满意度达90以上</t>
  </si>
  <si>
    <t>曲靖市农业农村局</t>
  </si>
  <si>
    <t>八</t>
  </si>
  <si>
    <t>林业草原生态保护恢复</t>
  </si>
  <si>
    <t>洞山水库生态保护</t>
  </si>
  <si>
    <t>硐山水库</t>
  </si>
  <si>
    <t>库区绿化1150亩</t>
  </si>
  <si>
    <t>改善洞山水库生态环境，保护水源点，确保256870人饮水安全，惠及1361人监测对象。</t>
  </si>
  <si>
    <t>九</t>
  </si>
  <si>
    <t>农村环境整治</t>
  </si>
  <si>
    <t>乡村振兴“百千万”示范工程建设项目</t>
  </si>
  <si>
    <t>打造乡村振兴示范点17个。</t>
  </si>
  <si>
    <t>厦格社区凤鸣美丽村庄示范点建设</t>
  </si>
  <si>
    <t>厦格社区</t>
  </si>
  <si>
    <t>建设环村健康步道，污水管网建设3000米，新建一个污水处理池，新增垃圾箱4个，残垣断壁拆除15间。</t>
  </si>
  <si>
    <t>实现凤鸣居民小组村农村生活污水处理全覆盖，公厕、户厕全部达标，村落整洁，提升了村民幸福指数，覆盖了101户410人。</t>
  </si>
  <si>
    <t>富源县乡村振兴局</t>
  </si>
  <si>
    <t>多乐社区</t>
  </si>
  <si>
    <t>胜境街道多乐社区</t>
  </si>
  <si>
    <t>村内道路防护栏设置：村内道路防护栏设置200米，污水管网及污水处理系统建设：新建污水管网1000米及污水处理系统。</t>
  </si>
  <si>
    <t>改善多乐社区111户446人生产生活条件，提升居住环境，打造美丽村建建设示范亮点。</t>
  </si>
  <si>
    <t>三台村美丽村庄建设</t>
  </si>
  <si>
    <t>三台村委会三台村</t>
  </si>
  <si>
    <t>村内道路硬化2436平方米，建设排水沟3000。清理私搭乱建、乱堆乱放、乱贴乱画，整治公共环境卫生，拆除废旧棚房和残破围墙、倒塌墙壁等残垣断壁。建设进村道路两侧挡土墙5000米。</t>
  </si>
  <si>
    <t>项目实施后，该村整体得到提升，打造成美丽宜居的村庄。激发群众的内生动力，具有可复制可推广的示范带动作用</t>
  </si>
  <si>
    <t>墨红镇人民政府</t>
  </si>
  <si>
    <t>深冲村美丽村庄建设</t>
  </si>
  <si>
    <t>清水村委会深冲村</t>
  </si>
  <si>
    <r>
      <rPr>
        <sz val="10"/>
        <color rgb="FF333333"/>
        <rFont val="方正仿宋_GBK"/>
        <charset val="134"/>
      </rPr>
      <t>村内道路建设</t>
    </r>
    <r>
      <rPr>
        <sz val="10"/>
        <color rgb="FF000000"/>
        <rFont val="方正仿宋_GBK"/>
        <charset val="134"/>
      </rPr>
      <t>路面硬化143平方米，主干道路沥青路修建4400平方米、入户道路硬化3800平方米、绿化树苗100株、护栏1100米、绿化300米；</t>
    </r>
    <r>
      <rPr>
        <sz val="10"/>
        <color theme="1"/>
        <rFont val="方正仿宋_GBK"/>
        <charset val="134"/>
      </rPr>
      <t>拆除残垣断壁13间；修建花池20米，小水塘建设1个。</t>
    </r>
  </si>
  <si>
    <t>都格村委会高家（含松树头）美丽村庄建设</t>
  </si>
  <si>
    <t>营上镇都格村委会高家（含松树头）村</t>
  </si>
  <si>
    <t>实施村内排水沟建设145米，建设规范化公厕1座；购买垃圾箱20个；对高家（含松树头）85间破旧房屋实施改建工程；对松树头1口老水井实施改造及周边围栏建设；对高家（含松树头）以“以工代赈”方式加强村内公共区域环境治理提升工程；对村民活动场所周边80米高地实施围栏建设；对村民活动场所80平方米实施绿化工程。</t>
  </si>
  <si>
    <t>加强道路建设等基础设施建设，方便高家（含）松树头181户690人日常生产生活</t>
  </si>
  <si>
    <t>民家社区灰窑洞美丽村庄建设</t>
  </si>
  <si>
    <t>营上镇民家社区灰窑洞（含发母赤）</t>
  </si>
  <si>
    <t>硬化通村道路2000平方米；在灰窑洞、发赤母各建公厕1个；建设村民活动室（党建室）1间；建设村内文化亭1座；以“以工代赈”形式组织村民对村内及村边公共区域实施人居环境提升整治工程。</t>
  </si>
  <si>
    <t>加强道路建设等基础设施建设，方便36户135人日常生产生活</t>
  </si>
  <si>
    <t>额苏美丽村庄建设</t>
  </si>
  <si>
    <t>竹园镇纳佐村委会额苏村</t>
  </si>
  <si>
    <t>老村子村内断头路硬化共400平方米，挡土墙300立方米，无害化卫生厕改造，修建氧化塘2个，安装φ600排污管1080米；老村子蓄水池和饮水引水管道维修，维修50立方米蓄水池1个，引水管道维修1500米。</t>
  </si>
  <si>
    <t>一是实现全村道路互联互通，方便群众出行；而是人居环境极大改善，生活污水无乱排乱放；三是方便全村118户502人生产生活，带动群众经济高质量发展。四是增强了群众幸福感、获得感。</t>
  </si>
  <si>
    <t>禾木得美丽村庄建设</t>
  </si>
  <si>
    <t>禾木得</t>
  </si>
  <si>
    <t>村内破损道路维修硬化600平方米，老村子生活污水收集沟渠官网建设共500米，沟渠开挖及路面修复2000平方米氧化塘建设2个，维修φ63管引水主管道500米，项目预算财政衔接资金4万元；维修50立方米蓄水池1个。</t>
  </si>
  <si>
    <t>富村镇古木村委会古木村美丽村庄建设工程</t>
  </si>
  <si>
    <t>古木村</t>
  </si>
  <si>
    <t>修建古树观光停车场和绿化4000平方米、公厕1座；新建沿河道路4500平方米；种植行道树2800棵；硬化场地2500平方米；进行桥梁道路修复1座；新建古木黑小米加工厂及配套设施。</t>
  </si>
  <si>
    <t>项目当年开工率、完工率(≥%)100，群众满意度（≥%）90，村庄人居环境风貌显著提升，群众生产生活质量明显提高。</t>
  </si>
  <si>
    <t>富村镇德胜村委会大山门村美丽村庄建设工程</t>
  </si>
  <si>
    <t>大山门村</t>
  </si>
  <si>
    <t>硬化串户路15条，合计1036平方米；硬化村内主道3条，合计450平方米。建设村级活动场所240平方米，硬化场院宽17米，长40米，680平方米，绿化带设置共194平方米。堡坎及简易挡墙设置共171立方米，村内户厕所改造20个。拆除村内闲置房屋2栋，面积150平方米，安装路灯50盏，新建村内1个公厕，配套安装供排水管网设施，在村内利用集体空闲土地新建洗手台2个，村内消防安防设施。</t>
  </si>
  <si>
    <t>黄泥河社区燕子窝美丽村庄建设</t>
  </si>
  <si>
    <t>黄泥河社区燕子窝村</t>
  </si>
  <si>
    <t>村内道路硬化、维护3000平方米，安装道路护栏，村容村貌整体提升建设。</t>
  </si>
  <si>
    <t>打造美丽村庄，推进乡村振兴，为村民66户365人，其中脱贫户7户42人，巩固拓展脱贫攻坚成果，提升村容村貌，改善群众出行环境。</t>
  </si>
  <si>
    <t>黄泥河镇人民政府</t>
  </si>
  <si>
    <t>新寨村委会小黑牛山村美丽村庄建设</t>
  </si>
  <si>
    <t>新寨委会小黑牛山村</t>
  </si>
  <si>
    <t>完善村内美化、绿化，垃圾清理、污水治理等基础设施；新建休闲活动场500平方米。</t>
  </si>
  <si>
    <t>打造美丽村庄，推进乡村振兴，为群众135户585人，其中脱贫户28户152人，巩固拓展脱贫攻坚成果，提升村容村貌，改善群众出行环境。</t>
  </si>
  <si>
    <t>古敢村委会坪地村美丽村庄示范点建设</t>
  </si>
  <si>
    <t>古敢坪地</t>
  </si>
  <si>
    <t>拓宽村内道路，支砌15米长，3米高，0.5米宽挡墙；绿化村内闲置地60㎡，村道200米；建设公共区域围栏，长600米，高0.8米；改造排水沟渠，将原有砖柱改为石凳（磨盘）；村内原有围墙带帽改造700米；标志牌基座处理，采用青灰色涂料喷涂公共区域破损老旧墙面1000平方米，建设村内污水排放沟渠3600米。</t>
  </si>
  <si>
    <t>完善基础设施建设，提升人居环境及村容村貌，增强群众幸福感、满意度。</t>
  </si>
  <si>
    <t>古敢乡人民政府</t>
  </si>
  <si>
    <t>天宝村委会天宝村美丽村庄度建设</t>
  </si>
  <si>
    <t>十八连山镇天宝村委会天宝村</t>
  </si>
  <si>
    <t xml:space="preserve">内道路硬化900平方米，建设村内1.2米花台100米，安装村内公共区域照明设施12盏，池塘治理1个，购买垃圾车1辆，购买垃圾箱8个，新建排污管道1000米。
</t>
  </si>
  <si>
    <t>服务群众人数231户1031人</t>
  </si>
  <si>
    <t>十八连山镇人民政府</t>
  </si>
  <si>
    <t>德厚居委会落洞村</t>
  </si>
  <si>
    <t>十八连山镇德厚居委会落洞村</t>
  </si>
  <si>
    <t>打通“断头路”1200米，新建污水处理池2个，安装村内公共区域照明设施16盏，新建排污管道600米，购买垃圾车1辆垃圾箱12个。</t>
  </si>
  <si>
    <t>服务群众人数55户272人</t>
  </si>
  <si>
    <t>押德克村美丽村庄示范工程</t>
  </si>
  <si>
    <t>老厂镇老厂社区村委会押德克村</t>
  </si>
  <si>
    <t>硬化村内破损道路150平方米；村内种植绿植、拆违补绿500平方米；党群服务中心巩固提升文化墙300平方米、党群服务中心巩固提升篮球场400平方米。</t>
  </si>
  <si>
    <t>村庄有保洁制度执行，村庄定期清扫保洁，公共环境干净整洁有序；增强村庄凝聚力，营造团结、和睦、平安、文明的良好氛围。</t>
  </si>
  <si>
    <t>老厂镇人民政府</t>
  </si>
  <si>
    <t>迤发姑村美丽村庄示范工程</t>
  </si>
  <si>
    <t>老厂镇黑克村委会迤发姑村</t>
  </si>
  <si>
    <t>硬化村内破损道路300平方米；村内种植绿植、拆违补绿1000平方米；清理私搭乱建、乱堆乱放、清除房前屋后杂草1000平方米；党群服务中心巩固提升文化墙500平方米。</t>
  </si>
  <si>
    <t>村庄有保洁制度执行，村庄定期清扫保洁，公共环境干净整洁有序；残垣断壁全部拆除；增强村庄凝聚力，营造团结、和睦、平安、文明的良好氛围。</t>
  </si>
  <si>
    <t>村庄规划编制</t>
  </si>
  <si>
    <t>富源县各乡镇（街道）</t>
  </si>
  <si>
    <t>93个行政村“多规合一”村庄规划、产业规划、组织振兴规划、人才发展规划。</t>
  </si>
  <si>
    <t>每村10万元</t>
  </si>
  <si>
    <t>通过对93个行政村“多规合一”村庄规划，加快推进乡村振兴，提升乡村建设。</t>
  </si>
  <si>
    <t>各乡镇（街道）</t>
  </si>
  <si>
    <t>富源县自然资源局</t>
  </si>
  <si>
    <t>（三）</t>
  </si>
  <si>
    <t>少数民族发展</t>
  </si>
  <si>
    <t>12个乡镇街道</t>
  </si>
  <si>
    <t>特色民居修缮1500平方米，基层设施建设2400平方米，铸牢中华民族共同体意识宣传墙建设1200平方米，少数民族传统产业发展预规划360万元。</t>
  </si>
  <si>
    <t>改善民族地区基层设施，构建和谐民族关系，发展民族传统产业，惠及40户160人监测对象。</t>
  </si>
  <si>
    <t>涉及乡镇街道人民政府</t>
  </si>
  <si>
    <t>县民宗局</t>
  </si>
  <si>
    <t>（四）</t>
  </si>
  <si>
    <t>沪滇协作人居环境提升</t>
  </si>
  <si>
    <t>中安街道回隆社区乡村振兴示范点建设</t>
  </si>
  <si>
    <t>中安街道回隆社区</t>
  </si>
  <si>
    <t>在中安街道回隆社区投入帮扶资金200万元，用于回隆社区乡村振兴示范点建设。建设内容：建设村庄人行青石砖步道长约3000米，宽约1.6米，投入资金45万元；建设木质人行步道1200米，宽约2米，双面木栏，投入资金155万元。项目建成后，初步形成“文化+农游+度假+乡村振兴”创新融合模式，壮大村集体经济，惠及保家村、张家村130户670人。</t>
  </si>
  <si>
    <t>项目建成后，初步形成“文化+农游+度假+乡村振兴”创新融合模式，壮大村集体经济，惠及保家村、张家村130户670人。</t>
  </si>
  <si>
    <t>胜境街道洗洋塘社区乡村振兴示范点建设</t>
  </si>
  <si>
    <t>胜境街道洗洋塘社区</t>
  </si>
  <si>
    <t>在胜境街道洗洋塘社区投入帮扶资金200万元，用于洗洋塘社区发家村乡村振兴示范点建设。建设内容：修建七彩步道，长1200米、宽2米，投入62.5万元；修建青石板路面3185平方米，投入116万元；水泥路硬化1345平方米，投入21.5万元。项目建成后，可带动120户425人发展增收，其中脱贫户15户65人，同时解决当地务工人员不低于1000人次。</t>
  </si>
  <si>
    <t>项目建成后，可带动120户425人发展增收，其中脱贫户15户65人，同时解决当地务工人员不低于1000人次。</t>
  </si>
  <si>
    <t>大河镇脑上、白马乡村振兴示范点建设</t>
  </si>
  <si>
    <t>大河镇脑上、白马</t>
  </si>
  <si>
    <t>在大河镇投入帮扶资金200万元，用于脑上、白马村乡村振兴示范点建设。建设内容：1.脑上村委会坪山村概算投资150万元，主要实施村内道路硬化3000平方米，投入30万元；建设公厕1座，投入12万元；安装路灯150盏，投入52.5万元；污水沟渠及沉淀池，投入20万元；村内绿化、美化投入及古井保护维修投入35.5万元。2.白马村委会十字路村概算投资50万元，主要实施文化广场及健康步道1300平方米，投入15万元；污水处理设施及污水管铺设建设800米，投入35万元。项目建成后，将进一步改善提升脑上、白马村人居环境，惠及群众896户3825人。</t>
  </si>
  <si>
    <t>项目建成后，将进一步改善提升脑上、白马村人居环境，惠及群众896户3825人。</t>
  </si>
  <si>
    <t>后所镇外后所村委会黄角冲村基础设施建设</t>
  </si>
  <si>
    <t>后所镇外后所村委会</t>
  </si>
  <si>
    <t>在后所镇外后所村委会黄角冲村投入帮扶资金110万元，用于外后所村委会黄角冲村基础设施建设。建设内容：1.铺设通村主干道600米水泥路面；2.新修建硬化村内主干道600米；3.新支砌保坎150米；4.新建污水管网及氧化塘，300MM污水管网1200米；5.新氧化塘500平方米；6.入户支路硬化1200平方米。项目建成后，将进一步改善提升黄角冲村人居环境，惠及群众73户272人。</t>
  </si>
  <si>
    <t>项目建成后，将进一步改善提升黄角冲村人居环境，惠及群众73户272人。</t>
  </si>
  <si>
    <t>十</t>
  </si>
  <si>
    <t>农村道路建设</t>
  </si>
  <si>
    <t>村组道路建设</t>
  </si>
  <si>
    <t>165.678公里</t>
  </si>
  <si>
    <t>1</t>
  </si>
  <si>
    <t>长坪村委会通畅工程</t>
  </si>
  <si>
    <t>全长11.2公里，路基宽5.5米，路面宽4.5米，路面硬化，路基补强及附属工程等</t>
  </si>
  <si>
    <t>按时按质完成项目任务，有效改善群众出行环境，降低运输成本，带动当地经济发展，为453户1077名群众增收脱贫提供交通保障，群众满意度达95%。</t>
  </si>
  <si>
    <t>富源县交通运输局</t>
  </si>
  <si>
    <t>2</t>
  </si>
  <si>
    <t>铜厂村委会通畅工程</t>
  </si>
  <si>
    <t>全长12.12公里，路基宽5.5米，路面宽4.5米，路面硬化，路基补强及附属工程等</t>
  </si>
  <si>
    <t>按时按质完成项目任务，有效改善群众出行环境，降低运输成本，带动当地经济发展，为295户673名群众增收脱贫提供交通保障，群众满意度达95%。</t>
  </si>
  <si>
    <t>3</t>
  </si>
  <si>
    <t>黄泥村委会通畅工程</t>
  </si>
  <si>
    <t>全长9公里，路基宽5.5米，路面宽4.5米，路面硬化，路基补强及附属工程等</t>
  </si>
  <si>
    <t>按时按质完成项目任务，有效改善群众出行环境，降低运输成本，带动当地经济发展，为165户740名群众增收脱贫提供交通保障，群众满意度达95%。</t>
  </si>
  <si>
    <t>4</t>
  </si>
  <si>
    <t>五乐村委会通畅工程</t>
  </si>
  <si>
    <t>黄泥河镇</t>
  </si>
  <si>
    <t>全长14.87公里，路基宽5.5米，路面宽4.5米，路面硬化，路基补强及附属工程等</t>
  </si>
  <si>
    <t>按时按质完成项目任务，有效改善群众出行环境，降低运输成本，带动当地经济发展，为1665户6660名群众增收脱贫提供交通保障，群众满意度达95%。</t>
  </si>
  <si>
    <t>5</t>
  </si>
  <si>
    <t>发祥、阿汪、新寨等村委会通畅工程</t>
  </si>
  <si>
    <t>全长12.1公里，路基宽5.5米，路面宽4.5米，路面硬化，路基补强及附属工程等</t>
  </si>
  <si>
    <t>按时按质完成项目任务，有效改善群众出行环境，降低运输成本，带动当地经济发展，为990户3965名群众增收脱贫提供交通保障，群众满意度达95%。</t>
  </si>
  <si>
    <t>6</t>
  </si>
  <si>
    <t>东堡、龙海、海田、四屯等村委会通畅工程</t>
  </si>
  <si>
    <t>中安街道、胜境街道</t>
  </si>
  <si>
    <t>全长14公里，路基宽5.5米，路面宽4.5米，路面硬化，路基补强及附属工程等</t>
  </si>
  <si>
    <t>按时按质完成项目任务，有效改善群众出行环境，降低运输成本，带动当地经济发展，为135户595名群众增收脱贫提供交通保障，群众满意度达95%。</t>
  </si>
  <si>
    <t>7</t>
  </si>
  <si>
    <t>后所镇小场地至小海子农村公路硬化工程</t>
  </si>
  <si>
    <t>后所镇</t>
  </si>
  <si>
    <t>全长2.881公里，路基宽5.5米，路面宽4.5米，路面硬化，路基补强及附属工程等</t>
  </si>
  <si>
    <t>按时按质完成项目任务，有效改善群众出行环境，降低运输成本，带动当地经济发展，为135户595名群众增收脱贫提供交通保障，群众满意度达96%。</t>
  </si>
  <si>
    <t>8</t>
  </si>
  <si>
    <t>大格村委会通畅工程</t>
  </si>
  <si>
    <t>老厂镇</t>
  </si>
  <si>
    <t>全长10.1公里，路基宽5.5米，路面宽4.5米，路面硬化，路基补强及附属工程等</t>
  </si>
  <si>
    <t>按时按质完成项目任务，有效改善群众出行环境，降低运输成本，带动当地经济发展，为3645户14580名群众增收脱贫提供交通保障，群众满意度达95%。</t>
  </si>
  <si>
    <t>9</t>
  </si>
  <si>
    <t>墨红加克通畅工程</t>
  </si>
  <si>
    <t>墨红镇</t>
  </si>
  <si>
    <t>全长6.158公里，路基宽5.5米，路面宽4.5米，水泥混凝土路面硬化，路基补强，排水及附属设施等</t>
  </si>
  <si>
    <t>按时按质完成项目任务，有效改善群众出行环境，降低运输成本，带动当地经济发展，为98户438名群众增收脱贫提供交通保障，群众满意度达95%。</t>
  </si>
  <si>
    <t>10</t>
  </si>
  <si>
    <t>牛额村委会通畅工程</t>
  </si>
  <si>
    <t>全长7.8公里，路基宽5.5米，路面宽4.5米，路面硬化，路基补强及附属工程等</t>
  </si>
  <si>
    <t>按时按质完成项目任务，有效改善群众出行环境，降低运输成本，带动当地经济发展，为89户376名群众增收脱贫提供交通保障，群众满意度达95%。</t>
  </si>
  <si>
    <t>11</t>
  </si>
  <si>
    <t>玉麦村委会通畅工程</t>
  </si>
  <si>
    <t>全长3.9公里，路基宽5.5米，路面宽4.5米，路面硬化，路基补强及附属工程等</t>
  </si>
  <si>
    <t>按时按质完成项目任务，有效改善群众出行环境，降低运输成本，带动当地经济发展，为713户3064名群众增收脱贫提供交通保障，群众满意度达95%。</t>
  </si>
  <si>
    <t>12</t>
  </si>
  <si>
    <t>天宝村委会通畅工程</t>
  </si>
  <si>
    <t>十八连山镇</t>
  </si>
  <si>
    <t>全长17.1公里，路基宽5.5米，路面宽4.5米，路面硬化，路基补强及附属工程等</t>
  </si>
  <si>
    <t>按时按质完成项目任务，有效改善群众出行环境，降低运输成本，带动当地经济发展，为221户985名群众增收脱贫提供交通保障，群众满意度达95%。</t>
  </si>
  <si>
    <t>13</t>
  </si>
  <si>
    <t>德厚村委会通畅工程</t>
  </si>
  <si>
    <t>全长7.48公里，路基宽5.5米，路面宽4.5米，水泥混凝土路面硬化，路基补强，排水及附属设施等</t>
  </si>
  <si>
    <t>改善群众出行环境，为117户585名群众增收脱贫提供交通保障，群众满意度达95%。</t>
  </si>
  <si>
    <t>14</t>
  </si>
  <si>
    <t>卡锡村委会通畅工程</t>
  </si>
  <si>
    <t>6.85公里路基、路面及附属设施建设</t>
  </si>
  <si>
    <t>按时按质完成项目任务，有效改善群众出行环境，降低运输成本，带动当地经济发展，为1993户8636名群众增收脱贫提供交通保障，群众满意度达95%。</t>
  </si>
  <si>
    <t>15</t>
  </si>
  <si>
    <t>烂泥箐、半坡村公路硬化工程</t>
  </si>
  <si>
    <t>全长6.1公里，路基宽5.5米，路面宽4.5米，路面硬化，路基补强及附属工程等</t>
  </si>
  <si>
    <t>按时按质完成项目任务，有效改善群众出行环境，降低运输成本，带动当地经济发展，为1980户7920名群众增收脱贫提供交通保障，群众满意度达95%。</t>
  </si>
  <si>
    <t>16</t>
  </si>
  <si>
    <t>都格村委会通畅工程</t>
  </si>
  <si>
    <t>营上镇</t>
  </si>
  <si>
    <t>全长4.3公里，路基宽5.5米，路面宽4.5米，路面硬化，路基补强及附属工程等</t>
  </si>
  <si>
    <t>按时按质完成项目任务，有效改善群众出行环境，降低运输成本，带动当地经济发展，为1980户7920名群众增收脱贫提供交通保障，群众满意度达96%。</t>
  </si>
  <si>
    <t>17</t>
  </si>
  <si>
    <t>中安莲花通畅工程</t>
  </si>
  <si>
    <t>中安街道</t>
  </si>
  <si>
    <t>全长8公里，路基宽5.5米，路面宽4.5米，水泥混凝土路面硬化，路基补强，排水及附属设施等</t>
  </si>
  <si>
    <t>按时按质完成项目任务，有效改善群众出行环境，降低运输成本，带动当地经济发展，为1400户6136名群众增收脱贫提供交通保障，群众满意度达95%。</t>
  </si>
  <si>
    <t>18</t>
  </si>
  <si>
    <t>百家湾村进村道路硬化工程</t>
  </si>
  <si>
    <t>全长0.9公里，路基宽5.5米，路面宽4.5米，水泥混凝土路面硬化，路基补强，排水及附属设施等</t>
  </si>
  <si>
    <t>按时按质完成项目任务，有效改善群众出行环境，降低运输成本，带动当地经济发展，为248户1097名群众增收脱贫提供交通保障，群众满意度达95%。</t>
  </si>
  <si>
    <t>19</t>
  </si>
  <si>
    <t>拖竹村委会通畅工程</t>
  </si>
  <si>
    <t>全长5.9公里，路基宽5.5米，路面宽4.5米，路面硬化，路基补强及附属工程等</t>
  </si>
  <si>
    <t>按时按质完成项目任务，有效改善群众出行环境，降低运输成本，带动当地经济发展，为990户3960名群众增收脱贫提供交通保障，群众满意度达95%。</t>
  </si>
  <si>
    <t>20</t>
  </si>
  <si>
    <t>大栗村委会通畅工程</t>
  </si>
  <si>
    <t>按时按质完成项目任务，有效改善群众出行环境，降低运输成本，带动当地经济发展，为450户2270名群众增收脱贫提供交通保障，群众满意度达95%。</t>
  </si>
  <si>
    <t>十一</t>
  </si>
  <si>
    <t>农村危房改造</t>
  </si>
  <si>
    <t>实施动态新增监测对象农村危房改造51户</t>
  </si>
  <si>
    <t>对51户监测对象户住房进行改造，确保住房安全。</t>
  </si>
  <si>
    <t>富源县住房和城乡建设局</t>
  </si>
  <si>
    <t>十二</t>
  </si>
  <si>
    <t>农业资源及生态保护</t>
  </si>
  <si>
    <t>十三</t>
  </si>
  <si>
    <t>其他</t>
  </si>
  <si>
    <t>雨露计划</t>
  </si>
  <si>
    <t>全县12个乡（镇）街道</t>
  </si>
  <si>
    <t>全县脱贫人口和监测对象户家庭中子女接受中等职业教育（含普通中专、成人中专、职业高中、技工院校）、高等职业教育的在校学生补助2000人次。</t>
  </si>
  <si>
    <t>平均4000元/人/年</t>
  </si>
  <si>
    <t>通过“雨露计划”帮扶政策，防止2000人返贫。</t>
  </si>
  <si>
    <t>县教体局</t>
  </si>
  <si>
    <t>“雨露计划+”就业促进</t>
  </si>
  <si>
    <t>组织脱贫户、监测对象户及其他人员参加“雨露计划+”就业促进培训50人。</t>
  </si>
  <si>
    <t>平均10000元/人</t>
  </si>
  <si>
    <t>通过“雨露计划+”就业促进培训，促使50人上岗就业，增加务工收入。</t>
  </si>
  <si>
    <t>监测帮扶对象公益性岗位</t>
  </si>
  <si>
    <t>2022年县级巩固脱贫成果开发乡村公益性岗位752个，补助标准为800元/人/月。</t>
  </si>
  <si>
    <t>合理开发乡村公益性岗位以促进752人“三类监测对象”持续增收，坚决守住不发生规模性返贫底线。</t>
  </si>
  <si>
    <t>小额信贷贴息</t>
  </si>
  <si>
    <t>对全县脱贫户和监测对象户3420户小额贷款16680万元进行贴息。</t>
  </si>
  <si>
    <t>通过符合小额贷款的脱贫户和监测对象户3420户发展产业生产，增加收入。</t>
  </si>
  <si>
    <t>项目管理费</t>
  </si>
  <si>
    <t>2023年度项目管理费</t>
  </si>
  <si>
    <t>用于项目前期规划设计、评审评估、招标监理、检查验收、绩效评价以及资金监管等与项目管理相关的支出。</t>
  </si>
  <si>
    <t>填表说明：1.综合类项目归类以资金投入占比较大的项目类型填列。</t>
  </si>
  <si>
    <t>2.不能新增项目类型。确实无法分类的填到十三项第4小项中。</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</si>
</sst>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8">
    <font>
      <sz val="11"/>
      <color theme="1"/>
      <name val="宋体"/>
      <charset val="134"/>
      <scheme val="minor"/>
    </font>
    <font>
      <sz val="12"/>
      <name val="方正仿宋_GBK"/>
      <charset val="134"/>
    </font>
    <font>
      <b/>
      <sz val="20"/>
      <name val="方正仿宋_GBK"/>
      <charset val="134"/>
    </font>
    <font>
      <sz val="10"/>
      <name val="方正仿宋_GBK"/>
      <charset val="134"/>
    </font>
    <font>
      <sz val="10"/>
      <color rgb="FFFF0000"/>
      <name val="方正仿宋_GBK"/>
      <charset val="134"/>
    </font>
    <font>
      <sz val="10"/>
      <color theme="1"/>
      <name val="方正仿宋_GBK"/>
      <charset val="134"/>
    </font>
    <font>
      <b/>
      <sz val="12"/>
      <name val="方正仿宋_GBK"/>
      <charset val="134"/>
    </font>
    <font>
      <b/>
      <sz val="16"/>
      <name val="方正仿宋_GBK"/>
      <charset val="134"/>
    </font>
    <font>
      <b/>
      <sz val="10"/>
      <name val="方正仿宋_GBK"/>
      <charset val="134"/>
    </font>
    <font>
      <sz val="11"/>
      <name val="方正仿宋_GBK"/>
      <charset val="134"/>
    </font>
    <font>
      <sz val="10"/>
      <color indexed="8"/>
      <name val="方正仿宋_GBK"/>
      <charset val="134"/>
    </font>
    <font>
      <sz val="10"/>
      <color rgb="FF333333"/>
      <name val="方正仿宋_GBK"/>
      <charset val="134"/>
    </font>
    <font>
      <sz val="11.25"/>
      <color rgb="FF5F666C"/>
      <name val="方正仿宋_GBK"/>
      <charset val="134"/>
    </font>
    <font>
      <sz val="10.5"/>
      <name val="方正仿宋_GBK"/>
      <charset val="134"/>
    </font>
    <font>
      <sz val="9"/>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8"/>
      <name val="方正仿宋_GBK"/>
      <charset val="134"/>
    </font>
    <font>
      <sz val="10"/>
      <color theme="1"/>
      <name val="宋体"/>
      <charset val="134"/>
    </font>
    <font>
      <sz val="10"/>
      <color rgb="FF000000"/>
      <name val="方正仿宋_GBK"/>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5" borderId="11" applyNumberFormat="0" applyAlignment="0" applyProtection="0">
      <alignment vertical="center"/>
    </xf>
    <xf numFmtId="0" fontId="24" fillId="6" borderId="12" applyNumberFormat="0" applyAlignment="0" applyProtection="0">
      <alignment vertical="center"/>
    </xf>
    <xf numFmtId="0" fontId="25" fillId="6" borderId="11" applyNumberFormat="0" applyAlignment="0" applyProtection="0">
      <alignment vertical="center"/>
    </xf>
    <xf numFmtId="0" fontId="26" fillId="7" borderId="13" applyNumberFormat="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34" fillId="0" borderId="0">
      <alignment vertical="center"/>
    </xf>
  </cellStyleXfs>
  <cellXfs count="65">
    <xf numFmtId="0" fontId="0" fillId="0" borderId="0" xfId="0">
      <alignment vertical="center"/>
    </xf>
    <xf numFmtId="0" fontId="1" fillId="2" borderId="0" xfId="0" applyFont="1" applyFill="1" applyBorder="1" applyAlignment="1">
      <alignment vertical="center"/>
    </xf>
    <xf numFmtId="0" fontId="2" fillId="2" borderId="0" xfId="0" applyFont="1" applyFill="1" applyBorder="1" applyAlignment="1">
      <alignment vertical="center"/>
    </xf>
    <xf numFmtId="0" fontId="3" fillId="2" borderId="0" xfId="0" applyFont="1" applyFill="1" applyBorder="1" applyAlignment="1">
      <alignment vertical="center"/>
    </xf>
    <xf numFmtId="0" fontId="4" fillId="2" borderId="0" xfId="49" applyFont="1" applyFill="1" applyAlignment="1">
      <alignment vertical="center"/>
    </xf>
    <xf numFmtId="0" fontId="3" fillId="2" borderId="0" xfId="49" applyFont="1" applyFill="1" applyAlignment="1">
      <alignment vertical="center"/>
    </xf>
    <xf numFmtId="0" fontId="3" fillId="2" borderId="0" xfId="0" applyFont="1" applyFill="1">
      <alignment vertical="center"/>
    </xf>
    <xf numFmtId="0" fontId="5" fillId="2" borderId="0" xfId="0" applyFont="1" applyFill="1">
      <alignment vertical="center"/>
    </xf>
    <xf numFmtId="0" fontId="3" fillId="0" borderId="0" xfId="0" applyFont="1">
      <alignment vertical="center"/>
    </xf>
    <xf numFmtId="0" fontId="3" fillId="2" borderId="0" xfId="0" applyFont="1" applyFill="1" applyBorder="1" applyAlignment="1">
      <alignment horizontal="center" vertical="center"/>
    </xf>
    <xf numFmtId="0" fontId="3" fillId="3" borderId="0" xfId="0" applyFont="1" applyFill="1" applyBorder="1" applyAlignment="1">
      <alignment vertical="center"/>
    </xf>
    <xf numFmtId="0" fontId="6"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2" fillId="2" borderId="0" xfId="0" applyFont="1" applyFill="1" applyBorder="1" applyAlignment="1">
      <alignment horizontal="center" vertical="center"/>
    </xf>
    <xf numFmtId="0" fontId="8" fillId="2" borderId="0" xfId="0" applyFont="1" applyFill="1" applyAlignment="1">
      <alignment horizontal="left" vertical="center"/>
    </xf>
    <xf numFmtId="0" fontId="3" fillId="2" borderId="0" xfId="0" applyFont="1" applyFill="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5" fillId="2" borderId="1" xfId="49" applyFont="1" applyFill="1" applyBorder="1" applyAlignment="1">
      <alignment horizontal="center" vertical="center" wrapText="1"/>
    </xf>
    <xf numFmtId="0" fontId="3" fillId="2" borderId="1" xfId="49" applyFont="1" applyFill="1" applyBorder="1" applyAlignment="1">
      <alignment horizontal="center" vertical="center" wrapText="1"/>
    </xf>
    <xf numFmtId="0" fontId="3" fillId="2" borderId="1" xfId="49"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2" borderId="1"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justify" vertical="center" wrapText="1"/>
    </xf>
    <xf numFmtId="0" fontId="5" fillId="2" borderId="1" xfId="0" applyFont="1" applyFill="1" applyBorder="1" applyAlignment="1">
      <alignment horizontal="left" vertical="top" wrapText="1"/>
    </xf>
    <xf numFmtId="0" fontId="3" fillId="2" borderId="1" xfId="49" applyFont="1" applyFill="1" applyBorder="1" applyAlignment="1">
      <alignment horizontal="left" vertical="center" wrapText="1"/>
    </xf>
    <xf numFmtId="0" fontId="3" fillId="2" borderId="1" xfId="0" applyFont="1" applyFill="1" applyBorder="1" applyAlignment="1">
      <alignment horizontal="left" vertical="center" wrapText="1" shrinkToFit="1"/>
    </xf>
    <xf numFmtId="176" fontId="3" fillId="2" borderId="1" xfId="0" applyNumberFormat="1" applyFont="1" applyFill="1" applyBorder="1" applyAlignment="1">
      <alignment horizontal="center" vertical="center" wrapText="1"/>
    </xf>
    <xf numFmtId="0" fontId="3" fillId="2" borderId="1" xfId="0" applyFont="1" applyFill="1" applyBorder="1" applyAlignment="1">
      <alignment vertical="center"/>
    </xf>
    <xf numFmtId="0" fontId="8" fillId="2" borderId="6" xfId="0" applyFont="1" applyFill="1" applyBorder="1" applyAlignment="1">
      <alignment horizontal="center" vertical="center" wrapText="1"/>
    </xf>
    <xf numFmtId="0" fontId="5" fillId="2" borderId="1" xfId="49" applyFont="1" applyFill="1" applyBorder="1" applyAlignment="1">
      <alignment vertical="center"/>
    </xf>
    <xf numFmtId="0" fontId="3" fillId="2" borderId="1" xfId="0" applyFont="1" applyFill="1" applyBorder="1" applyAlignment="1">
      <alignment horizontal="center" vertical="center"/>
    </xf>
    <xf numFmtId="14" fontId="3" fillId="2" borderId="0" xfId="0" applyNumberFormat="1" applyFont="1" applyFill="1" applyBorder="1" applyAlignment="1">
      <alignment horizontal="center" vertical="center"/>
    </xf>
    <xf numFmtId="0" fontId="8" fillId="2" borderId="7" xfId="0" applyFont="1" applyFill="1" applyBorder="1" applyAlignment="1">
      <alignment horizontal="center" vertical="center" wrapText="1"/>
    </xf>
    <xf numFmtId="0" fontId="4" fillId="2" borderId="1" xfId="49" applyFont="1" applyFill="1" applyBorder="1" applyAlignment="1">
      <alignment horizontal="center" vertical="center" wrapText="1"/>
    </xf>
    <xf numFmtId="57" fontId="5"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57"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49" fontId="3" fillId="2" borderId="1" xfId="49" applyNumberFormat="1" applyFont="1" applyFill="1" applyBorder="1" applyAlignment="1">
      <alignment horizontal="center" vertical="center" wrapText="1"/>
    </xf>
    <xf numFmtId="0" fontId="3" fillId="2" borderId="1" xfId="49"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5" fillId="2" borderId="1" xfId="49"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xf>
    <xf numFmtId="177" fontId="3" fillId="2" borderId="1" xfId="49"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177" fontId="5" fillId="2" borderId="1" xfId="49" applyNumberFormat="1" applyFont="1" applyFill="1" applyBorder="1" applyAlignment="1">
      <alignment horizontal="center" vertical="center" wrapText="1"/>
    </xf>
    <xf numFmtId="14" fontId="3" fillId="2" borderId="1" xfId="0" applyNumberFormat="1" applyFont="1" applyFill="1" applyBorder="1" applyAlignment="1">
      <alignment vertical="center" wrapText="1"/>
    </xf>
    <xf numFmtId="49" fontId="3"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1" fillId="2" borderId="0" xfId="0"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54"/>
  <sheetViews>
    <sheetView tabSelected="1" zoomScale="80" zoomScaleNormal="80" workbookViewId="0">
      <pane ySplit="6" topLeftCell="A135" activePane="bottomLeft" state="frozen"/>
      <selection/>
      <selection pane="bottomLeft" activeCell="A2" sqref="A2:V2"/>
    </sheetView>
  </sheetViews>
  <sheetFormatPr defaultColWidth="15" defaultRowHeight="15.75"/>
  <cols>
    <col min="1" max="1" width="6.525" style="11" customWidth="1"/>
    <col min="2" max="2" width="15" style="1" customWidth="1"/>
    <col min="3" max="3" width="11.1083333333333" style="1" customWidth="1"/>
    <col min="4" max="4" width="52.5" style="1" customWidth="1"/>
    <col min="5" max="5" width="8.10833333333333" style="1" customWidth="1"/>
    <col min="6" max="6" width="8.75" style="1" customWidth="1"/>
    <col min="7" max="7" width="9.44166666666667" style="1" customWidth="1"/>
    <col min="8" max="9" width="8.88333333333333" style="1" customWidth="1"/>
    <col min="10" max="10" width="7.225" style="1" customWidth="1"/>
    <col min="11" max="11" width="7" style="1" customWidth="1"/>
    <col min="12" max="12" width="6.10833333333333" style="1" customWidth="1"/>
    <col min="13" max="13" width="7" style="1" customWidth="1"/>
    <col min="14" max="14" width="10.5583333333333" style="1" customWidth="1"/>
    <col min="15" max="15" width="8.44166666666667" style="1" customWidth="1"/>
    <col min="16" max="16" width="10.6666666666667" style="1" customWidth="1"/>
    <col min="17" max="17" width="11.6" style="12" customWidth="1"/>
    <col min="18" max="18" width="10.4916666666667" style="12" customWidth="1"/>
    <col min="19" max="19" width="24.5833333333333" style="1" customWidth="1"/>
    <col min="20" max="20" width="9.10833333333333" style="1" customWidth="1"/>
    <col min="21" max="21" width="8.33333333333333" style="1" customWidth="1"/>
    <col min="22" max="22" width="7.33333333333333" style="1" customWidth="1"/>
    <col min="23" max="16384" width="15" style="1"/>
  </cols>
  <sheetData>
    <row r="1" s="1" customFormat="1" ht="21" customHeight="1" spans="1:18">
      <c r="A1" s="13" t="s">
        <v>0</v>
      </c>
      <c r="B1" s="13"/>
      <c r="C1" s="14"/>
      <c r="Q1" s="12"/>
      <c r="R1" s="12"/>
    </row>
    <row r="2" s="2" customFormat="1" ht="29" customHeight="1" spans="1:22">
      <c r="A2" s="15" t="s">
        <v>1</v>
      </c>
      <c r="B2" s="15"/>
      <c r="C2" s="15"/>
      <c r="D2" s="15"/>
      <c r="E2" s="15"/>
      <c r="F2" s="15"/>
      <c r="G2" s="15"/>
      <c r="H2" s="15"/>
      <c r="I2" s="15"/>
      <c r="J2" s="15"/>
      <c r="K2" s="15"/>
      <c r="L2" s="15"/>
      <c r="M2" s="15"/>
      <c r="N2" s="15"/>
      <c r="O2" s="15"/>
      <c r="P2" s="15"/>
      <c r="Q2" s="15"/>
      <c r="R2" s="15"/>
      <c r="S2" s="15"/>
      <c r="T2" s="15"/>
      <c r="U2" s="15"/>
      <c r="V2" s="15"/>
    </row>
    <row r="3" s="3" customFormat="1" ht="27" customHeight="1" spans="1:22">
      <c r="A3" s="16" t="s">
        <v>2</v>
      </c>
      <c r="B3" s="16"/>
      <c r="C3" s="16"/>
      <c r="D3" s="3" t="s">
        <v>3</v>
      </c>
      <c r="E3" s="17" t="s">
        <v>4</v>
      </c>
      <c r="F3" s="17"/>
      <c r="G3" s="17"/>
      <c r="H3" s="17"/>
      <c r="I3" s="17"/>
      <c r="J3" s="17"/>
      <c r="K3" s="17"/>
      <c r="L3" s="17" t="s">
        <v>5</v>
      </c>
      <c r="M3" s="17"/>
      <c r="N3" s="17"/>
      <c r="O3" s="17"/>
      <c r="P3" s="17"/>
      <c r="Q3" s="9"/>
      <c r="R3" s="17" t="s">
        <v>6</v>
      </c>
      <c r="S3" s="17"/>
      <c r="T3" s="17"/>
      <c r="U3" s="17"/>
      <c r="V3" s="40"/>
    </row>
    <row r="4" s="3" customFormat="1" ht="39" customHeight="1" spans="1:22">
      <c r="A4" s="18" t="s">
        <v>7</v>
      </c>
      <c r="B4" s="18" t="s">
        <v>8</v>
      </c>
      <c r="C4" s="18" t="s">
        <v>9</v>
      </c>
      <c r="D4" s="18" t="s">
        <v>10</v>
      </c>
      <c r="E4" s="18" t="s">
        <v>11</v>
      </c>
      <c r="F4" s="19" t="s">
        <v>12</v>
      </c>
      <c r="G4" s="20"/>
      <c r="H4" s="20"/>
      <c r="I4" s="20"/>
      <c r="J4" s="20"/>
      <c r="K4" s="20"/>
      <c r="L4" s="37"/>
      <c r="M4" s="18" t="s">
        <v>13</v>
      </c>
      <c r="N4" s="18"/>
      <c r="O4" s="18"/>
      <c r="P4" s="18"/>
      <c r="Q4" s="18" t="s">
        <v>14</v>
      </c>
      <c r="R4" s="18"/>
      <c r="S4" s="21" t="s">
        <v>15</v>
      </c>
      <c r="T4" s="18" t="s">
        <v>16</v>
      </c>
      <c r="U4" s="18" t="s">
        <v>17</v>
      </c>
      <c r="V4" s="18" t="s">
        <v>18</v>
      </c>
    </row>
    <row r="5" s="3" customFormat="1" ht="47.1" customHeight="1" spans="1:22">
      <c r="A5" s="18"/>
      <c r="B5" s="18"/>
      <c r="C5" s="18"/>
      <c r="D5" s="18"/>
      <c r="E5" s="18"/>
      <c r="F5" s="21" t="s">
        <v>19</v>
      </c>
      <c r="G5" s="18" t="s">
        <v>20</v>
      </c>
      <c r="H5" s="21" t="s">
        <v>21</v>
      </c>
      <c r="I5" s="21" t="s">
        <v>22</v>
      </c>
      <c r="J5" s="18" t="s">
        <v>23</v>
      </c>
      <c r="K5" s="18" t="s">
        <v>24</v>
      </c>
      <c r="L5" s="18" t="s">
        <v>25</v>
      </c>
      <c r="M5" s="18" t="s">
        <v>26</v>
      </c>
      <c r="N5" s="18"/>
      <c r="O5" s="18" t="s">
        <v>27</v>
      </c>
      <c r="P5" s="18"/>
      <c r="Q5" s="18" t="s">
        <v>28</v>
      </c>
      <c r="R5" s="18" t="s">
        <v>29</v>
      </c>
      <c r="S5" s="41"/>
      <c r="T5" s="18"/>
      <c r="U5" s="18"/>
      <c r="V5" s="18"/>
    </row>
    <row r="6" s="3" customFormat="1" ht="34" customHeight="1" spans="1:22">
      <c r="A6" s="18"/>
      <c r="B6" s="18"/>
      <c r="C6" s="18"/>
      <c r="D6" s="18"/>
      <c r="E6" s="18"/>
      <c r="F6" s="22"/>
      <c r="G6" s="18"/>
      <c r="H6" s="22"/>
      <c r="I6" s="22"/>
      <c r="J6" s="18"/>
      <c r="K6" s="18"/>
      <c r="L6" s="18"/>
      <c r="M6" s="18" t="s">
        <v>30</v>
      </c>
      <c r="N6" s="18" t="s">
        <v>31</v>
      </c>
      <c r="O6" s="18" t="s">
        <v>32</v>
      </c>
      <c r="P6" s="18" t="s">
        <v>33</v>
      </c>
      <c r="Q6" s="18"/>
      <c r="R6" s="18"/>
      <c r="S6" s="22"/>
      <c r="T6" s="18"/>
      <c r="U6" s="18"/>
      <c r="V6" s="18"/>
    </row>
    <row r="7" s="3" customFormat="1" ht="18" customHeight="1" spans="1:22">
      <c r="A7" s="23"/>
      <c r="B7" s="23" t="s">
        <v>19</v>
      </c>
      <c r="C7" s="23"/>
      <c r="D7" s="23">
        <f>D8+D58+D67+D73+D76+D85+D88+D91+D118+D141+D146</f>
        <v>114</v>
      </c>
      <c r="E7" s="23"/>
      <c r="F7" s="23">
        <f>F8+F58+F67+F73+F76+F85+F88+F91+F118+F141+F146</f>
        <v>42565.32</v>
      </c>
      <c r="G7" s="23">
        <f>G8+G58+G67+G73+G76+G85+G88+G91+G118+G141+G146</f>
        <v>19486.72</v>
      </c>
      <c r="H7" s="23">
        <f>H8+H58+H67+H73+H76+H85+H88+H91+H118+H141+H146</f>
        <v>14443.6</v>
      </c>
      <c r="I7" s="23">
        <f>I8+I58+I67+I73+I76+I85+I88+I91+I118+I141+I146</f>
        <v>3510</v>
      </c>
      <c r="J7" s="23">
        <f t="shared" ref="J7:P7" si="0">J8+J58+J67+J73+J76+J85+J88+J91+J118+J141+J146</f>
        <v>60</v>
      </c>
      <c r="K7" s="23">
        <f t="shared" si="0"/>
        <v>4605</v>
      </c>
      <c r="L7" s="23">
        <f t="shared" si="0"/>
        <v>460</v>
      </c>
      <c r="M7" s="23">
        <f t="shared" si="0"/>
        <v>159</v>
      </c>
      <c r="N7" s="23">
        <f t="shared" si="0"/>
        <v>20976.2</v>
      </c>
      <c r="O7" s="23">
        <f t="shared" si="0"/>
        <v>9533</v>
      </c>
      <c r="P7" s="23">
        <f t="shared" si="0"/>
        <v>39042</v>
      </c>
      <c r="Q7" s="23"/>
      <c r="R7" s="23"/>
      <c r="S7" s="23"/>
      <c r="T7" s="23"/>
      <c r="U7" s="23"/>
      <c r="V7" s="23"/>
    </row>
    <row r="8" s="3" customFormat="1" ht="18" customHeight="1" spans="1:22">
      <c r="A8" s="23" t="s">
        <v>34</v>
      </c>
      <c r="B8" s="24" t="s">
        <v>35</v>
      </c>
      <c r="C8" s="24"/>
      <c r="D8" s="23">
        <v>45</v>
      </c>
      <c r="E8" s="23"/>
      <c r="F8" s="23">
        <f>F9+F42</f>
        <v>14991</v>
      </c>
      <c r="G8" s="23">
        <f>G9+G42</f>
        <v>9566</v>
      </c>
      <c r="H8" s="23">
        <f>H9+H42</f>
        <v>0</v>
      </c>
      <c r="I8" s="23">
        <f>I9+I42</f>
        <v>2800</v>
      </c>
      <c r="J8" s="23">
        <f t="shared" ref="J8:P8" si="1">J9+J42</f>
        <v>0</v>
      </c>
      <c r="K8" s="23">
        <f t="shared" si="1"/>
        <v>2565</v>
      </c>
      <c r="L8" s="23">
        <f t="shared" si="1"/>
        <v>60</v>
      </c>
      <c r="M8" s="23">
        <f t="shared" si="1"/>
        <v>96</v>
      </c>
      <c r="N8" s="23">
        <f t="shared" si="1"/>
        <v>3575</v>
      </c>
      <c r="O8" s="23">
        <f t="shared" si="1"/>
        <v>2124</v>
      </c>
      <c r="P8" s="23">
        <f t="shared" si="1"/>
        <v>8606</v>
      </c>
      <c r="Q8" s="23"/>
      <c r="R8" s="23"/>
      <c r="S8" s="23"/>
      <c r="T8" s="23"/>
      <c r="U8" s="23"/>
      <c r="V8" s="23"/>
    </row>
    <row r="9" s="3" customFormat="1" ht="18" customHeight="1" spans="1:22">
      <c r="A9" s="23" t="s">
        <v>36</v>
      </c>
      <c r="B9" s="24" t="s">
        <v>37</v>
      </c>
      <c r="C9" s="24"/>
      <c r="D9" s="23">
        <v>31</v>
      </c>
      <c r="E9" s="23"/>
      <c r="F9" s="23">
        <f>SUM(F10:F40)</f>
        <v>8960</v>
      </c>
      <c r="G9" s="23">
        <f>SUM(G10:G40)</f>
        <v>4665</v>
      </c>
      <c r="H9" s="23">
        <f>SUM(H10:H40)</f>
        <v>0</v>
      </c>
      <c r="I9" s="23">
        <f>SUM(I10:I40)</f>
        <v>2800</v>
      </c>
      <c r="J9" s="23">
        <f t="shared" ref="J9:P9" si="2">SUM(J10:J32)</f>
        <v>0</v>
      </c>
      <c r="K9" s="23">
        <f t="shared" si="2"/>
        <v>1435</v>
      </c>
      <c r="L9" s="23">
        <f t="shared" si="2"/>
        <v>60</v>
      </c>
      <c r="M9" s="23">
        <f t="shared" si="2"/>
        <v>43</v>
      </c>
      <c r="N9" s="23">
        <f t="shared" si="2"/>
        <v>1750</v>
      </c>
      <c r="O9" s="23">
        <f t="shared" si="2"/>
        <v>749</v>
      </c>
      <c r="P9" s="23">
        <f t="shared" si="2"/>
        <v>3120</v>
      </c>
      <c r="Q9" s="23"/>
      <c r="R9" s="23"/>
      <c r="S9" s="23"/>
      <c r="T9" s="23"/>
      <c r="U9" s="23"/>
      <c r="V9" s="23"/>
    </row>
    <row r="10" s="4" customFormat="1" ht="68.1" customHeight="1" spans="1:22">
      <c r="A10" s="25">
        <v>1</v>
      </c>
      <c r="B10" s="25" t="s">
        <v>38</v>
      </c>
      <c r="C10" s="25" t="s">
        <v>39</v>
      </c>
      <c r="D10" s="25" t="s">
        <v>40</v>
      </c>
      <c r="E10" s="25"/>
      <c r="F10" s="25">
        <f>SUM(G10:L10)</f>
        <v>200</v>
      </c>
      <c r="G10" s="25">
        <v>200</v>
      </c>
      <c r="H10" s="25"/>
      <c r="I10" s="25"/>
      <c r="J10" s="25"/>
      <c r="K10" s="25"/>
      <c r="L10" s="25"/>
      <c r="M10" s="25"/>
      <c r="N10" s="25"/>
      <c r="O10" s="25"/>
      <c r="P10" s="25"/>
      <c r="Q10" s="25">
        <v>2023.05</v>
      </c>
      <c r="R10" s="25">
        <v>2023.1</v>
      </c>
      <c r="S10" s="26" t="s">
        <v>41</v>
      </c>
      <c r="T10" s="25" t="s">
        <v>42</v>
      </c>
      <c r="U10" s="25" t="s">
        <v>43</v>
      </c>
      <c r="V10" s="42"/>
    </row>
    <row r="11" s="5" customFormat="1" ht="42" customHeight="1" spans="1:22">
      <c r="A11" s="25">
        <v>2</v>
      </c>
      <c r="B11" s="26" t="s">
        <v>44</v>
      </c>
      <c r="C11" s="27" t="s">
        <v>45</v>
      </c>
      <c r="D11" s="26" t="s">
        <v>46</v>
      </c>
      <c r="E11" s="26" t="s">
        <v>47</v>
      </c>
      <c r="F11" s="25">
        <f t="shared" ref="F11:F42" si="3">SUM(G11:L11)</f>
        <v>125</v>
      </c>
      <c r="G11" s="26">
        <v>100</v>
      </c>
      <c r="H11" s="26"/>
      <c r="I11" s="26"/>
      <c r="J11" s="26"/>
      <c r="K11" s="26">
        <v>25</v>
      </c>
      <c r="L11" s="26"/>
      <c r="M11" s="26">
        <v>2</v>
      </c>
      <c r="N11" s="26">
        <v>100</v>
      </c>
      <c r="O11" s="26">
        <v>93</v>
      </c>
      <c r="P11" s="26">
        <v>424</v>
      </c>
      <c r="Q11" s="26">
        <v>2023.1</v>
      </c>
      <c r="R11" s="26">
        <v>2023.12</v>
      </c>
      <c r="S11" s="26" t="s">
        <v>48</v>
      </c>
      <c r="T11" s="26" t="s">
        <v>49</v>
      </c>
      <c r="U11" s="26" t="s">
        <v>50</v>
      </c>
      <c r="V11" s="26"/>
    </row>
    <row r="12" s="5" customFormat="1" ht="36.95" customHeight="1" spans="1:22">
      <c r="A12" s="25">
        <v>3</v>
      </c>
      <c r="B12" s="26" t="s">
        <v>51</v>
      </c>
      <c r="C12" s="27" t="s">
        <v>52</v>
      </c>
      <c r="D12" s="26" t="s">
        <v>46</v>
      </c>
      <c r="E12" s="26" t="s">
        <v>53</v>
      </c>
      <c r="F12" s="25">
        <f t="shared" si="3"/>
        <v>250</v>
      </c>
      <c r="G12" s="26">
        <v>200</v>
      </c>
      <c r="H12" s="26"/>
      <c r="I12" s="26"/>
      <c r="J12" s="26"/>
      <c r="K12" s="26">
        <v>50</v>
      </c>
      <c r="L12" s="26"/>
      <c r="M12" s="26">
        <v>2</v>
      </c>
      <c r="N12" s="26">
        <v>150</v>
      </c>
      <c r="O12" s="26">
        <v>112</v>
      </c>
      <c r="P12" s="26">
        <v>511</v>
      </c>
      <c r="Q12" s="26">
        <v>2023.1</v>
      </c>
      <c r="R12" s="26">
        <v>2023.12</v>
      </c>
      <c r="S12" s="26" t="s">
        <v>54</v>
      </c>
      <c r="T12" s="26" t="s">
        <v>49</v>
      </c>
      <c r="U12" s="26" t="s">
        <v>50</v>
      </c>
      <c r="V12" s="26"/>
    </row>
    <row r="13" s="5" customFormat="1" ht="37" customHeight="1" spans="1:22">
      <c r="A13" s="25">
        <v>4</v>
      </c>
      <c r="B13" s="26" t="s">
        <v>55</v>
      </c>
      <c r="C13" s="27" t="s">
        <v>56</v>
      </c>
      <c r="D13" s="26" t="s">
        <v>57</v>
      </c>
      <c r="E13" s="26" t="s">
        <v>47</v>
      </c>
      <c r="F13" s="25">
        <f t="shared" si="3"/>
        <v>120</v>
      </c>
      <c r="G13" s="26">
        <v>100</v>
      </c>
      <c r="H13" s="26"/>
      <c r="I13" s="26"/>
      <c r="J13" s="26"/>
      <c r="K13" s="26">
        <v>20</v>
      </c>
      <c r="L13" s="26"/>
      <c r="M13" s="26">
        <v>1</v>
      </c>
      <c r="N13" s="26">
        <v>100</v>
      </c>
      <c r="O13" s="26">
        <v>33</v>
      </c>
      <c r="P13" s="26">
        <v>152</v>
      </c>
      <c r="Q13" s="26">
        <v>2023.1</v>
      </c>
      <c r="R13" s="26">
        <v>2023.12</v>
      </c>
      <c r="S13" s="26" t="s">
        <v>58</v>
      </c>
      <c r="T13" s="26" t="s">
        <v>49</v>
      </c>
      <c r="U13" s="26" t="s">
        <v>50</v>
      </c>
      <c r="V13" s="26"/>
    </row>
    <row r="14" s="6" customFormat="1" ht="86.1" customHeight="1" spans="1:22">
      <c r="A14" s="25">
        <v>5</v>
      </c>
      <c r="B14" s="23" t="s">
        <v>59</v>
      </c>
      <c r="C14" s="23" t="s">
        <v>60</v>
      </c>
      <c r="D14" s="23" t="s">
        <v>61</v>
      </c>
      <c r="E14" s="23" t="s">
        <v>62</v>
      </c>
      <c r="F14" s="25">
        <f t="shared" si="3"/>
        <v>200</v>
      </c>
      <c r="G14" s="23">
        <v>100</v>
      </c>
      <c r="H14" s="23"/>
      <c r="I14" s="23"/>
      <c r="J14" s="23"/>
      <c r="K14" s="23">
        <v>100</v>
      </c>
      <c r="L14" s="23"/>
      <c r="M14" s="23">
        <v>2</v>
      </c>
      <c r="N14" s="23">
        <v>100</v>
      </c>
      <c r="O14" s="23">
        <v>10</v>
      </c>
      <c r="P14" s="23">
        <v>38</v>
      </c>
      <c r="Q14" s="23">
        <v>2023.03</v>
      </c>
      <c r="R14" s="23">
        <v>2023.04</v>
      </c>
      <c r="S14" s="23" t="s">
        <v>63</v>
      </c>
      <c r="T14" s="23" t="s">
        <v>64</v>
      </c>
      <c r="U14" s="23" t="s">
        <v>43</v>
      </c>
      <c r="V14" s="23"/>
    </row>
    <row r="15" s="6" customFormat="1" ht="61" customHeight="1" spans="1:22">
      <c r="A15" s="25">
        <v>6</v>
      </c>
      <c r="B15" s="28" t="s">
        <v>51</v>
      </c>
      <c r="C15" s="28" t="s">
        <v>65</v>
      </c>
      <c r="D15" s="28" t="s">
        <v>66</v>
      </c>
      <c r="E15" s="29"/>
      <c r="F15" s="25">
        <f t="shared" si="3"/>
        <v>500</v>
      </c>
      <c r="G15" s="30">
        <v>500</v>
      </c>
      <c r="H15" s="30"/>
      <c r="I15" s="30"/>
      <c r="J15" s="30"/>
      <c r="K15" s="30">
        <v>0</v>
      </c>
      <c r="L15" s="30"/>
      <c r="M15" s="30">
        <v>8</v>
      </c>
      <c r="N15" s="30"/>
      <c r="O15" s="30">
        <v>118</v>
      </c>
      <c r="P15" s="30">
        <v>494</v>
      </c>
      <c r="Q15" s="43">
        <v>44958</v>
      </c>
      <c r="R15" s="43">
        <v>45261</v>
      </c>
      <c r="S15" s="23" t="s">
        <v>67</v>
      </c>
      <c r="T15" s="28" t="s">
        <v>68</v>
      </c>
      <c r="U15" s="28" t="s">
        <v>43</v>
      </c>
      <c r="V15" s="28" t="s">
        <v>69</v>
      </c>
    </row>
    <row r="16" s="6" customFormat="1" ht="47.1" customHeight="1" spans="1:22">
      <c r="A16" s="25">
        <v>7</v>
      </c>
      <c r="B16" s="28" t="s">
        <v>70</v>
      </c>
      <c r="C16" s="28" t="s">
        <v>71</v>
      </c>
      <c r="D16" s="28" t="s">
        <v>72</v>
      </c>
      <c r="E16" s="28"/>
      <c r="F16" s="25">
        <f t="shared" si="3"/>
        <v>250</v>
      </c>
      <c r="G16" s="28">
        <v>250</v>
      </c>
      <c r="H16" s="28"/>
      <c r="I16" s="28"/>
      <c r="J16" s="28"/>
      <c r="K16" s="28"/>
      <c r="L16" s="28"/>
      <c r="M16" s="28">
        <v>3</v>
      </c>
      <c r="N16" s="28"/>
      <c r="O16" s="28">
        <v>49</v>
      </c>
      <c r="P16" s="28">
        <v>224</v>
      </c>
      <c r="Q16" s="43">
        <v>44958</v>
      </c>
      <c r="R16" s="43">
        <v>45261</v>
      </c>
      <c r="S16" s="23" t="s">
        <v>73</v>
      </c>
      <c r="T16" s="28" t="s">
        <v>68</v>
      </c>
      <c r="U16" s="28" t="s">
        <v>43</v>
      </c>
      <c r="V16" s="28" t="s">
        <v>74</v>
      </c>
    </row>
    <row r="17" s="6" customFormat="1" ht="69" customHeight="1" spans="1:22">
      <c r="A17" s="25">
        <v>8</v>
      </c>
      <c r="B17" s="28" t="s">
        <v>75</v>
      </c>
      <c r="C17" s="28" t="s">
        <v>76</v>
      </c>
      <c r="D17" s="28" t="s">
        <v>77</v>
      </c>
      <c r="E17" s="28"/>
      <c r="F17" s="25">
        <f t="shared" si="3"/>
        <v>250</v>
      </c>
      <c r="G17" s="28">
        <v>250</v>
      </c>
      <c r="H17" s="28"/>
      <c r="I17" s="28"/>
      <c r="J17" s="28">
        <v>0</v>
      </c>
      <c r="K17" s="28"/>
      <c r="L17" s="28"/>
      <c r="M17" s="28">
        <v>4</v>
      </c>
      <c r="N17" s="28"/>
      <c r="O17" s="28">
        <v>51</v>
      </c>
      <c r="P17" s="28">
        <v>214</v>
      </c>
      <c r="Q17" s="43">
        <v>44958</v>
      </c>
      <c r="R17" s="43">
        <v>45261</v>
      </c>
      <c r="S17" s="23" t="s">
        <v>78</v>
      </c>
      <c r="T17" s="28" t="s">
        <v>68</v>
      </c>
      <c r="U17" s="28" t="s">
        <v>43</v>
      </c>
      <c r="V17" s="28" t="s">
        <v>74</v>
      </c>
    </row>
    <row r="18" s="6" customFormat="1" ht="37" customHeight="1" spans="1:22">
      <c r="A18" s="25">
        <v>9</v>
      </c>
      <c r="B18" s="28" t="s">
        <v>79</v>
      </c>
      <c r="C18" s="28" t="s">
        <v>80</v>
      </c>
      <c r="D18" s="28" t="s">
        <v>81</v>
      </c>
      <c r="E18" s="29"/>
      <c r="F18" s="25">
        <f t="shared" si="3"/>
        <v>120</v>
      </c>
      <c r="G18" s="30">
        <v>120</v>
      </c>
      <c r="H18" s="30"/>
      <c r="I18" s="30"/>
      <c r="J18" s="30"/>
      <c r="K18" s="30"/>
      <c r="L18" s="30"/>
      <c r="M18" s="30">
        <v>2</v>
      </c>
      <c r="N18" s="30"/>
      <c r="O18" s="30">
        <v>30</v>
      </c>
      <c r="P18" s="30">
        <v>112</v>
      </c>
      <c r="Q18" s="43">
        <v>44958</v>
      </c>
      <c r="R18" s="43">
        <v>45261</v>
      </c>
      <c r="S18" s="23" t="s">
        <v>81</v>
      </c>
      <c r="T18" s="28" t="s">
        <v>68</v>
      </c>
      <c r="U18" s="28" t="s">
        <v>43</v>
      </c>
      <c r="V18" s="28" t="s">
        <v>74</v>
      </c>
    </row>
    <row r="19" s="7" customFormat="1" ht="75" customHeight="1" spans="1:22">
      <c r="A19" s="25">
        <v>10</v>
      </c>
      <c r="B19" s="31" t="s">
        <v>82</v>
      </c>
      <c r="C19" s="31" t="s">
        <v>83</v>
      </c>
      <c r="D19" s="32" t="s">
        <v>84</v>
      </c>
      <c r="E19" s="28"/>
      <c r="F19" s="25">
        <f t="shared" si="3"/>
        <v>640</v>
      </c>
      <c r="G19" s="28">
        <v>430</v>
      </c>
      <c r="H19" s="28"/>
      <c r="I19" s="28"/>
      <c r="J19" s="28"/>
      <c r="K19" s="28">
        <v>210</v>
      </c>
      <c r="L19" s="28"/>
      <c r="M19" s="28">
        <v>1</v>
      </c>
      <c r="N19" s="28"/>
      <c r="O19" s="28">
        <v>12</v>
      </c>
      <c r="P19" s="28">
        <v>40</v>
      </c>
      <c r="Q19" s="28">
        <v>2023.01</v>
      </c>
      <c r="R19" s="28">
        <v>2023.1</v>
      </c>
      <c r="S19" s="44" t="s">
        <v>85</v>
      </c>
      <c r="T19" s="28" t="s">
        <v>86</v>
      </c>
      <c r="U19" s="28" t="s">
        <v>43</v>
      </c>
      <c r="V19" s="28"/>
    </row>
    <row r="20" s="7" customFormat="1" ht="63" customHeight="1" spans="1:22">
      <c r="A20" s="25">
        <v>11</v>
      </c>
      <c r="B20" s="31" t="s">
        <v>87</v>
      </c>
      <c r="C20" s="31" t="s">
        <v>83</v>
      </c>
      <c r="D20" s="32" t="s">
        <v>88</v>
      </c>
      <c r="E20" s="28"/>
      <c r="F20" s="25">
        <f t="shared" si="3"/>
        <v>165</v>
      </c>
      <c r="G20" s="28">
        <v>115</v>
      </c>
      <c r="H20" s="28"/>
      <c r="I20" s="28"/>
      <c r="J20" s="28"/>
      <c r="K20" s="28">
        <v>50</v>
      </c>
      <c r="L20" s="28"/>
      <c r="M20" s="28">
        <v>1</v>
      </c>
      <c r="N20" s="28"/>
      <c r="O20" s="28">
        <v>8</v>
      </c>
      <c r="P20" s="28">
        <v>34</v>
      </c>
      <c r="Q20" s="28">
        <v>2023.02</v>
      </c>
      <c r="R20" s="28">
        <v>2023.12</v>
      </c>
      <c r="S20" s="44" t="s">
        <v>89</v>
      </c>
      <c r="T20" s="28" t="s">
        <v>86</v>
      </c>
      <c r="U20" s="28" t="s">
        <v>43</v>
      </c>
      <c r="V20" s="28"/>
    </row>
    <row r="21" s="8" customFormat="1" ht="47.1" customHeight="1" spans="1:22">
      <c r="A21" s="25">
        <v>12</v>
      </c>
      <c r="B21" s="24" t="s">
        <v>90</v>
      </c>
      <c r="C21" s="23" t="s">
        <v>91</v>
      </c>
      <c r="D21" s="23" t="s">
        <v>92</v>
      </c>
      <c r="E21" s="23"/>
      <c r="F21" s="25">
        <f t="shared" si="3"/>
        <v>200</v>
      </c>
      <c r="G21" s="23">
        <v>200</v>
      </c>
      <c r="H21" s="23"/>
      <c r="I21" s="23"/>
      <c r="J21" s="23">
        <v>0</v>
      </c>
      <c r="K21" s="23">
        <v>0</v>
      </c>
      <c r="L21" s="23">
        <v>0</v>
      </c>
      <c r="M21" s="23">
        <v>1</v>
      </c>
      <c r="N21" s="23"/>
      <c r="O21" s="23">
        <v>5</v>
      </c>
      <c r="P21" s="23">
        <v>23</v>
      </c>
      <c r="Q21" s="45">
        <v>44927</v>
      </c>
      <c r="R21" s="45">
        <v>45261</v>
      </c>
      <c r="S21" s="23" t="s">
        <v>92</v>
      </c>
      <c r="T21" s="23" t="s">
        <v>93</v>
      </c>
      <c r="U21" s="23" t="s">
        <v>43</v>
      </c>
      <c r="V21" s="23"/>
    </row>
    <row r="22" s="8" customFormat="1" ht="47.1" customHeight="1" spans="1:22">
      <c r="A22" s="25">
        <v>13</v>
      </c>
      <c r="B22" s="24" t="s">
        <v>44</v>
      </c>
      <c r="C22" s="23" t="s">
        <v>94</v>
      </c>
      <c r="D22" s="23" t="s">
        <v>95</v>
      </c>
      <c r="E22" s="23"/>
      <c r="F22" s="25">
        <f t="shared" si="3"/>
        <v>200</v>
      </c>
      <c r="G22" s="23">
        <v>200</v>
      </c>
      <c r="H22" s="23"/>
      <c r="I22" s="23"/>
      <c r="J22" s="23">
        <v>0</v>
      </c>
      <c r="K22" s="23">
        <v>0</v>
      </c>
      <c r="L22" s="23">
        <v>0</v>
      </c>
      <c r="M22" s="23">
        <v>1</v>
      </c>
      <c r="N22" s="23"/>
      <c r="O22" s="23">
        <v>9</v>
      </c>
      <c r="P22" s="23">
        <v>32</v>
      </c>
      <c r="Q22" s="45">
        <v>44927</v>
      </c>
      <c r="R22" s="45">
        <v>45261</v>
      </c>
      <c r="S22" s="23" t="s">
        <v>96</v>
      </c>
      <c r="T22" s="23" t="s">
        <v>93</v>
      </c>
      <c r="U22" s="23" t="s">
        <v>43</v>
      </c>
      <c r="V22" s="23"/>
    </row>
    <row r="23" s="6" customFormat="1" ht="45.95" customHeight="1" spans="1:22">
      <c r="A23" s="25">
        <v>14</v>
      </c>
      <c r="B23" s="24" t="s">
        <v>97</v>
      </c>
      <c r="C23" s="24" t="s">
        <v>98</v>
      </c>
      <c r="D23" s="23" t="s">
        <v>99</v>
      </c>
      <c r="E23" s="23"/>
      <c r="F23" s="25">
        <f t="shared" si="3"/>
        <v>600</v>
      </c>
      <c r="G23" s="23">
        <v>300</v>
      </c>
      <c r="H23" s="23"/>
      <c r="I23" s="23"/>
      <c r="J23" s="23"/>
      <c r="K23" s="23">
        <v>300</v>
      </c>
      <c r="L23" s="23"/>
      <c r="M23" s="23">
        <v>2</v>
      </c>
      <c r="N23" s="23">
        <v>300</v>
      </c>
      <c r="O23" s="23">
        <v>10</v>
      </c>
      <c r="P23" s="23">
        <v>36</v>
      </c>
      <c r="Q23" s="45">
        <v>45047</v>
      </c>
      <c r="R23" s="45">
        <v>45078</v>
      </c>
      <c r="S23" s="23" t="s">
        <v>100</v>
      </c>
      <c r="T23" s="23" t="s">
        <v>101</v>
      </c>
      <c r="U23" s="23" t="s">
        <v>43</v>
      </c>
      <c r="V23" s="23"/>
    </row>
    <row r="24" s="6" customFormat="1" ht="45.95" customHeight="1" spans="1:22">
      <c r="A24" s="25">
        <v>15</v>
      </c>
      <c r="B24" s="24" t="s">
        <v>102</v>
      </c>
      <c r="C24" s="24" t="s">
        <v>103</v>
      </c>
      <c r="D24" s="23" t="s">
        <v>104</v>
      </c>
      <c r="E24" s="23"/>
      <c r="F24" s="25">
        <f t="shared" si="3"/>
        <v>200</v>
      </c>
      <c r="G24" s="23">
        <v>100</v>
      </c>
      <c r="H24" s="23"/>
      <c r="I24" s="23"/>
      <c r="J24" s="23"/>
      <c r="K24" s="23">
        <v>100</v>
      </c>
      <c r="L24" s="23"/>
      <c r="M24" s="23">
        <v>3</v>
      </c>
      <c r="N24" s="23">
        <v>100</v>
      </c>
      <c r="O24" s="23">
        <v>10</v>
      </c>
      <c r="P24" s="23">
        <v>36</v>
      </c>
      <c r="Q24" s="45">
        <v>44986</v>
      </c>
      <c r="R24" s="45">
        <v>45139</v>
      </c>
      <c r="S24" s="23" t="s">
        <v>105</v>
      </c>
      <c r="T24" s="23" t="s">
        <v>101</v>
      </c>
      <c r="U24" s="23" t="s">
        <v>43</v>
      </c>
      <c r="V24" s="23"/>
    </row>
    <row r="25" s="6" customFormat="1" ht="54.95" customHeight="1" spans="1:22">
      <c r="A25" s="25">
        <v>16</v>
      </c>
      <c r="B25" s="24" t="s">
        <v>106</v>
      </c>
      <c r="C25" s="24" t="s">
        <v>107</v>
      </c>
      <c r="D25" s="23" t="s">
        <v>108</v>
      </c>
      <c r="E25" s="23"/>
      <c r="F25" s="25">
        <f t="shared" si="3"/>
        <v>400</v>
      </c>
      <c r="G25" s="23">
        <v>200</v>
      </c>
      <c r="H25" s="23"/>
      <c r="I25" s="23"/>
      <c r="J25" s="23"/>
      <c r="K25" s="23">
        <v>200</v>
      </c>
      <c r="L25" s="23"/>
      <c r="M25" s="23">
        <v>1</v>
      </c>
      <c r="N25" s="23">
        <v>200</v>
      </c>
      <c r="O25" s="23">
        <v>12</v>
      </c>
      <c r="P25" s="23">
        <v>48</v>
      </c>
      <c r="Q25" s="45">
        <v>44986</v>
      </c>
      <c r="R25" s="45">
        <v>45078</v>
      </c>
      <c r="S25" s="23" t="s">
        <v>100</v>
      </c>
      <c r="T25" s="23" t="s">
        <v>101</v>
      </c>
      <c r="U25" s="23" t="s">
        <v>43</v>
      </c>
      <c r="V25" s="23"/>
    </row>
    <row r="26" s="4" customFormat="1" ht="60" customHeight="1" spans="1:22">
      <c r="A26" s="25">
        <v>17</v>
      </c>
      <c r="B26" s="33" t="s">
        <v>109</v>
      </c>
      <c r="C26" s="33" t="s">
        <v>110</v>
      </c>
      <c r="D26" s="26" t="s">
        <v>111</v>
      </c>
      <c r="E26" s="26"/>
      <c r="F26" s="25">
        <f t="shared" si="3"/>
        <v>300</v>
      </c>
      <c r="G26" s="26">
        <v>200</v>
      </c>
      <c r="H26" s="26"/>
      <c r="I26" s="26"/>
      <c r="J26" s="26">
        <v>0</v>
      </c>
      <c r="K26" s="26">
        <v>100</v>
      </c>
      <c r="L26" s="26">
        <v>0</v>
      </c>
      <c r="M26" s="26">
        <v>1</v>
      </c>
      <c r="N26" s="26">
        <v>0</v>
      </c>
      <c r="O26" s="26">
        <v>26</v>
      </c>
      <c r="P26" s="26">
        <v>87</v>
      </c>
      <c r="Q26" s="26">
        <v>2023.7</v>
      </c>
      <c r="R26" s="26">
        <v>2023.12</v>
      </c>
      <c r="S26" s="33" t="s">
        <v>112</v>
      </c>
      <c r="T26" s="26" t="s">
        <v>113</v>
      </c>
      <c r="U26" s="26" t="s">
        <v>43</v>
      </c>
      <c r="V26" s="42"/>
    </row>
    <row r="27" s="4" customFormat="1" ht="54" customHeight="1" spans="1:22">
      <c r="A27" s="25">
        <v>18</v>
      </c>
      <c r="B27" s="33" t="s">
        <v>114</v>
      </c>
      <c r="C27" s="33" t="s">
        <v>115</v>
      </c>
      <c r="D27" s="33" t="s">
        <v>116</v>
      </c>
      <c r="E27" s="26"/>
      <c r="F27" s="25">
        <f t="shared" si="3"/>
        <v>390</v>
      </c>
      <c r="G27" s="26">
        <v>200</v>
      </c>
      <c r="H27" s="26"/>
      <c r="I27" s="26"/>
      <c r="J27" s="26">
        <v>0</v>
      </c>
      <c r="K27" s="26">
        <v>190</v>
      </c>
      <c r="L27" s="26">
        <v>0</v>
      </c>
      <c r="M27" s="26">
        <v>1</v>
      </c>
      <c r="N27" s="26">
        <v>0</v>
      </c>
      <c r="O27" s="26">
        <v>12</v>
      </c>
      <c r="P27" s="26">
        <v>57</v>
      </c>
      <c r="Q27" s="26">
        <v>2023.5</v>
      </c>
      <c r="R27" s="26">
        <v>2023.12</v>
      </c>
      <c r="S27" s="33" t="s">
        <v>117</v>
      </c>
      <c r="T27" s="26" t="s">
        <v>113</v>
      </c>
      <c r="U27" s="26" t="s">
        <v>43</v>
      </c>
      <c r="V27" s="42"/>
    </row>
    <row r="28" s="4" customFormat="1" ht="62.1" customHeight="1" spans="1:22">
      <c r="A28" s="25">
        <v>19</v>
      </c>
      <c r="B28" s="33" t="s">
        <v>118</v>
      </c>
      <c r="C28" s="33" t="s">
        <v>119</v>
      </c>
      <c r="D28" s="33" t="s">
        <v>120</v>
      </c>
      <c r="E28" s="26"/>
      <c r="F28" s="25">
        <f t="shared" si="3"/>
        <v>160</v>
      </c>
      <c r="G28" s="26">
        <v>100</v>
      </c>
      <c r="H28" s="26"/>
      <c r="I28" s="26"/>
      <c r="J28" s="26">
        <v>0</v>
      </c>
      <c r="K28" s="26">
        <v>60</v>
      </c>
      <c r="L28" s="33">
        <v>0</v>
      </c>
      <c r="M28" s="33">
        <v>2</v>
      </c>
      <c r="N28" s="26">
        <v>0</v>
      </c>
      <c r="O28" s="33">
        <v>32</v>
      </c>
      <c r="P28" s="33">
        <v>107</v>
      </c>
      <c r="Q28" s="33">
        <v>2023.4</v>
      </c>
      <c r="R28" s="26">
        <v>2023.12</v>
      </c>
      <c r="S28" s="33" t="s">
        <v>121</v>
      </c>
      <c r="T28" s="26" t="s">
        <v>113</v>
      </c>
      <c r="U28" s="26" t="s">
        <v>43</v>
      </c>
      <c r="V28" s="42"/>
    </row>
    <row r="29" s="4" customFormat="1" ht="50" customHeight="1" spans="1:22">
      <c r="A29" s="25">
        <v>20</v>
      </c>
      <c r="B29" s="33" t="s">
        <v>44</v>
      </c>
      <c r="C29" s="33" t="s">
        <v>122</v>
      </c>
      <c r="D29" s="33" t="s">
        <v>123</v>
      </c>
      <c r="E29" s="33"/>
      <c r="F29" s="25">
        <f t="shared" si="3"/>
        <v>130</v>
      </c>
      <c r="G29" s="33">
        <v>100</v>
      </c>
      <c r="H29" s="33"/>
      <c r="I29" s="33"/>
      <c r="J29" s="33">
        <v>0</v>
      </c>
      <c r="K29" s="26">
        <v>30</v>
      </c>
      <c r="L29" s="33"/>
      <c r="M29" s="33">
        <v>1</v>
      </c>
      <c r="N29" s="26">
        <v>0</v>
      </c>
      <c r="O29" s="33">
        <v>10</v>
      </c>
      <c r="P29" s="33">
        <v>46</v>
      </c>
      <c r="Q29" s="33">
        <v>2023.4</v>
      </c>
      <c r="R29" s="26">
        <v>2023.12</v>
      </c>
      <c r="S29" s="33" t="s">
        <v>96</v>
      </c>
      <c r="T29" s="26" t="s">
        <v>113</v>
      </c>
      <c r="U29" s="26" t="s">
        <v>43</v>
      </c>
      <c r="V29" s="42"/>
    </row>
    <row r="30" s="6" customFormat="1" ht="39" customHeight="1" spans="1:22">
      <c r="A30" s="25">
        <v>21</v>
      </c>
      <c r="B30" s="24" t="s">
        <v>124</v>
      </c>
      <c r="C30" s="24" t="s">
        <v>125</v>
      </c>
      <c r="D30" s="23" t="s">
        <v>126</v>
      </c>
      <c r="E30" s="23" t="s">
        <v>127</v>
      </c>
      <c r="F30" s="25">
        <f t="shared" si="3"/>
        <v>210</v>
      </c>
      <c r="G30" s="23">
        <v>170</v>
      </c>
      <c r="H30" s="23"/>
      <c r="I30" s="23"/>
      <c r="J30" s="23"/>
      <c r="K30" s="23"/>
      <c r="L30" s="23">
        <v>40</v>
      </c>
      <c r="M30" s="23">
        <v>1</v>
      </c>
      <c r="N30" s="23">
        <v>170</v>
      </c>
      <c r="O30" s="23">
        <v>34</v>
      </c>
      <c r="P30" s="23">
        <v>121</v>
      </c>
      <c r="Q30" s="23">
        <v>2023.01</v>
      </c>
      <c r="R30" s="23">
        <v>2023.05</v>
      </c>
      <c r="S30" s="23" t="s">
        <v>128</v>
      </c>
      <c r="T30" s="23" t="s">
        <v>129</v>
      </c>
      <c r="U30" s="23" t="s">
        <v>43</v>
      </c>
      <c r="V30" s="23"/>
    </row>
    <row r="31" s="6" customFormat="1" ht="30.95" customHeight="1" spans="1:22">
      <c r="A31" s="25">
        <v>22</v>
      </c>
      <c r="B31" s="24" t="s">
        <v>130</v>
      </c>
      <c r="C31" s="24" t="s">
        <v>131</v>
      </c>
      <c r="D31" s="23" t="s">
        <v>132</v>
      </c>
      <c r="E31" s="23" t="s">
        <v>133</v>
      </c>
      <c r="F31" s="25">
        <f t="shared" si="3"/>
        <v>150</v>
      </c>
      <c r="G31" s="23">
        <v>130</v>
      </c>
      <c r="H31" s="23"/>
      <c r="I31" s="23"/>
      <c r="J31" s="23"/>
      <c r="K31" s="23"/>
      <c r="L31" s="23">
        <v>20</v>
      </c>
      <c r="M31" s="23">
        <v>2</v>
      </c>
      <c r="N31" s="23">
        <v>130</v>
      </c>
      <c r="O31" s="23">
        <v>53</v>
      </c>
      <c r="P31" s="23">
        <v>189</v>
      </c>
      <c r="Q31" s="23">
        <v>2023.01</v>
      </c>
      <c r="R31" s="23">
        <v>2023.05</v>
      </c>
      <c r="S31" s="23" t="s">
        <v>134</v>
      </c>
      <c r="T31" s="23" t="s">
        <v>129</v>
      </c>
      <c r="U31" s="23" t="s">
        <v>43</v>
      </c>
      <c r="V31" s="23"/>
    </row>
    <row r="32" s="3" customFormat="1" ht="54" customHeight="1" spans="1:22">
      <c r="A32" s="25">
        <v>23</v>
      </c>
      <c r="B32" s="24" t="s">
        <v>135</v>
      </c>
      <c r="C32" s="24" t="s">
        <v>136</v>
      </c>
      <c r="D32" s="23" t="s">
        <v>137</v>
      </c>
      <c r="E32" s="23"/>
      <c r="F32" s="25">
        <f t="shared" si="3"/>
        <v>400</v>
      </c>
      <c r="G32" s="23">
        <v>400</v>
      </c>
      <c r="H32" s="23"/>
      <c r="I32" s="23"/>
      <c r="J32" s="23"/>
      <c r="K32" s="23"/>
      <c r="L32" s="23"/>
      <c r="M32" s="23">
        <v>1</v>
      </c>
      <c r="N32" s="23">
        <v>400</v>
      </c>
      <c r="O32" s="23">
        <v>20</v>
      </c>
      <c r="P32" s="23">
        <v>95</v>
      </c>
      <c r="Q32" s="23">
        <v>2023.1</v>
      </c>
      <c r="R32" s="23">
        <v>2024.12</v>
      </c>
      <c r="S32" s="23" t="s">
        <v>128</v>
      </c>
      <c r="T32" s="23" t="s">
        <v>129</v>
      </c>
      <c r="U32" s="23" t="s">
        <v>43</v>
      </c>
      <c r="V32" s="23"/>
    </row>
    <row r="33" s="3" customFormat="1" ht="101" customHeight="1" spans="1:22">
      <c r="A33" s="25">
        <v>24</v>
      </c>
      <c r="B33" s="34" t="s">
        <v>138</v>
      </c>
      <c r="C33" s="24" t="s">
        <v>139</v>
      </c>
      <c r="D33" s="34" t="s">
        <v>140</v>
      </c>
      <c r="E33" s="23"/>
      <c r="F33" s="35">
        <v>700</v>
      </c>
      <c r="G33" s="23"/>
      <c r="H33" s="36"/>
      <c r="I33" s="35">
        <v>700</v>
      </c>
      <c r="J33" s="23"/>
      <c r="K33" s="23"/>
      <c r="L33" s="23"/>
      <c r="M33" s="23"/>
      <c r="N33" s="23"/>
      <c r="O33" s="23"/>
      <c r="P33" s="23"/>
      <c r="Q33" s="28">
        <v>2023.02</v>
      </c>
      <c r="R33" s="28">
        <v>2023.12</v>
      </c>
      <c r="S33" s="23" t="s">
        <v>141</v>
      </c>
      <c r="T33" s="23" t="s">
        <v>129</v>
      </c>
      <c r="U33" s="23" t="s">
        <v>142</v>
      </c>
      <c r="V33" s="23"/>
    </row>
    <row r="34" s="3" customFormat="1" ht="93" customHeight="1" spans="1:22">
      <c r="A34" s="25">
        <v>25</v>
      </c>
      <c r="B34" s="34" t="s">
        <v>143</v>
      </c>
      <c r="C34" s="24" t="s">
        <v>144</v>
      </c>
      <c r="D34" s="34" t="s">
        <v>145</v>
      </c>
      <c r="E34" s="23"/>
      <c r="F34" s="35">
        <v>300</v>
      </c>
      <c r="G34" s="23"/>
      <c r="H34" s="36"/>
      <c r="I34" s="35">
        <v>300</v>
      </c>
      <c r="J34" s="23"/>
      <c r="K34" s="23"/>
      <c r="L34" s="23"/>
      <c r="M34" s="23"/>
      <c r="N34" s="23"/>
      <c r="O34" s="23"/>
      <c r="P34" s="23"/>
      <c r="Q34" s="28">
        <v>2023.02</v>
      </c>
      <c r="R34" s="28">
        <v>2023.12</v>
      </c>
      <c r="S34" s="23" t="s">
        <v>146</v>
      </c>
      <c r="T34" s="23" t="s">
        <v>147</v>
      </c>
      <c r="U34" s="23" t="s">
        <v>142</v>
      </c>
      <c r="V34" s="23"/>
    </row>
    <row r="35" s="3" customFormat="1" ht="123" customHeight="1" spans="1:22">
      <c r="A35" s="25">
        <v>26</v>
      </c>
      <c r="B35" s="34" t="s">
        <v>148</v>
      </c>
      <c r="C35" s="24" t="s">
        <v>149</v>
      </c>
      <c r="D35" s="34" t="s">
        <v>150</v>
      </c>
      <c r="E35" s="23"/>
      <c r="F35" s="35">
        <v>400</v>
      </c>
      <c r="G35" s="23"/>
      <c r="H35" s="36"/>
      <c r="I35" s="35">
        <v>400</v>
      </c>
      <c r="J35" s="23"/>
      <c r="K35" s="23"/>
      <c r="L35" s="23"/>
      <c r="M35" s="23"/>
      <c r="N35" s="23"/>
      <c r="O35" s="23"/>
      <c r="P35" s="23"/>
      <c r="Q35" s="28">
        <v>2023.02</v>
      </c>
      <c r="R35" s="28">
        <v>2023.12</v>
      </c>
      <c r="S35" s="23" t="s">
        <v>151</v>
      </c>
      <c r="T35" s="23" t="s">
        <v>147</v>
      </c>
      <c r="U35" s="23" t="s">
        <v>142</v>
      </c>
      <c r="V35" s="23"/>
    </row>
    <row r="36" s="3" customFormat="1" ht="80" customHeight="1" spans="1:22">
      <c r="A36" s="25">
        <v>27</v>
      </c>
      <c r="B36" s="34" t="s">
        <v>152</v>
      </c>
      <c r="C36" s="24" t="s">
        <v>153</v>
      </c>
      <c r="D36" s="34" t="s">
        <v>154</v>
      </c>
      <c r="E36" s="23"/>
      <c r="F36" s="35">
        <v>300</v>
      </c>
      <c r="G36" s="23"/>
      <c r="H36" s="36"/>
      <c r="I36" s="35">
        <v>300</v>
      </c>
      <c r="J36" s="23"/>
      <c r="K36" s="23"/>
      <c r="L36" s="23"/>
      <c r="M36" s="23"/>
      <c r="N36" s="23"/>
      <c r="O36" s="23"/>
      <c r="P36" s="23"/>
      <c r="Q36" s="28">
        <v>2023.02</v>
      </c>
      <c r="R36" s="28">
        <v>2023.12</v>
      </c>
      <c r="S36" s="23" t="s">
        <v>155</v>
      </c>
      <c r="T36" s="23" t="s">
        <v>129</v>
      </c>
      <c r="U36" s="23" t="s">
        <v>142</v>
      </c>
      <c r="V36" s="23"/>
    </row>
    <row r="37" s="3" customFormat="1" ht="112" customHeight="1" spans="1:22">
      <c r="A37" s="25">
        <v>28</v>
      </c>
      <c r="B37" s="34" t="s">
        <v>156</v>
      </c>
      <c r="C37" s="24" t="s">
        <v>157</v>
      </c>
      <c r="D37" s="34" t="s">
        <v>158</v>
      </c>
      <c r="E37" s="23"/>
      <c r="F37" s="35">
        <v>300</v>
      </c>
      <c r="G37" s="23"/>
      <c r="H37" s="36"/>
      <c r="I37" s="35">
        <v>300</v>
      </c>
      <c r="J37" s="23"/>
      <c r="K37" s="23"/>
      <c r="L37" s="23"/>
      <c r="M37" s="23"/>
      <c r="N37" s="23"/>
      <c r="O37" s="23"/>
      <c r="P37" s="23"/>
      <c r="Q37" s="28">
        <v>2023.02</v>
      </c>
      <c r="R37" s="28">
        <v>2023.12</v>
      </c>
      <c r="S37" s="23" t="s">
        <v>159</v>
      </c>
      <c r="T37" s="23" t="s">
        <v>101</v>
      </c>
      <c r="U37" s="23" t="s">
        <v>142</v>
      </c>
      <c r="V37" s="23"/>
    </row>
    <row r="38" s="3" customFormat="1" ht="96" customHeight="1" spans="1:22">
      <c r="A38" s="25">
        <v>29</v>
      </c>
      <c r="B38" s="34" t="s">
        <v>160</v>
      </c>
      <c r="C38" s="24" t="s">
        <v>161</v>
      </c>
      <c r="D38" s="34" t="s">
        <v>162</v>
      </c>
      <c r="E38" s="23"/>
      <c r="F38" s="35">
        <v>400</v>
      </c>
      <c r="G38" s="23"/>
      <c r="H38" s="36"/>
      <c r="I38" s="35">
        <v>400</v>
      </c>
      <c r="J38" s="23"/>
      <c r="K38" s="23"/>
      <c r="L38" s="23"/>
      <c r="M38" s="23"/>
      <c r="N38" s="23"/>
      <c r="O38" s="23"/>
      <c r="P38" s="23"/>
      <c r="Q38" s="28">
        <v>2023.02</v>
      </c>
      <c r="R38" s="28">
        <v>2023.12</v>
      </c>
      <c r="S38" s="23" t="s">
        <v>163</v>
      </c>
      <c r="T38" s="23" t="s">
        <v>164</v>
      </c>
      <c r="U38" s="23" t="s">
        <v>142</v>
      </c>
      <c r="V38" s="23"/>
    </row>
    <row r="39" s="3" customFormat="1" ht="100" customHeight="1" spans="1:22">
      <c r="A39" s="25">
        <v>30</v>
      </c>
      <c r="B39" s="34" t="s">
        <v>165</v>
      </c>
      <c r="C39" s="24" t="s">
        <v>166</v>
      </c>
      <c r="D39" s="34" t="s">
        <v>167</v>
      </c>
      <c r="E39" s="23"/>
      <c r="F39" s="35">
        <v>200</v>
      </c>
      <c r="G39" s="23"/>
      <c r="H39" s="36"/>
      <c r="I39" s="35">
        <v>200</v>
      </c>
      <c r="J39" s="23"/>
      <c r="K39" s="23"/>
      <c r="L39" s="23"/>
      <c r="M39" s="23"/>
      <c r="N39" s="23"/>
      <c r="O39" s="23"/>
      <c r="P39" s="23"/>
      <c r="Q39" s="28">
        <v>2023.02</v>
      </c>
      <c r="R39" s="28">
        <v>2023.12</v>
      </c>
      <c r="S39" s="23" t="s">
        <v>168</v>
      </c>
      <c r="T39" s="23" t="s">
        <v>64</v>
      </c>
      <c r="U39" s="23" t="s">
        <v>142</v>
      </c>
      <c r="V39" s="23"/>
    </row>
    <row r="40" s="3" customFormat="1" ht="92" customHeight="1" spans="1:22">
      <c r="A40" s="25">
        <v>31</v>
      </c>
      <c r="B40" s="34" t="s">
        <v>169</v>
      </c>
      <c r="C40" s="24" t="s">
        <v>170</v>
      </c>
      <c r="D40" s="34" t="s">
        <v>171</v>
      </c>
      <c r="E40" s="23"/>
      <c r="F40" s="35">
        <v>200</v>
      </c>
      <c r="G40" s="23"/>
      <c r="H40" s="36"/>
      <c r="I40" s="35">
        <v>200</v>
      </c>
      <c r="J40" s="23"/>
      <c r="K40" s="23"/>
      <c r="L40" s="23"/>
      <c r="M40" s="23"/>
      <c r="N40" s="23"/>
      <c r="O40" s="23"/>
      <c r="P40" s="23"/>
      <c r="Q40" s="28">
        <v>2023.02</v>
      </c>
      <c r="R40" s="28">
        <v>2023.12</v>
      </c>
      <c r="S40" s="23" t="s">
        <v>172</v>
      </c>
      <c r="T40" s="23" t="s">
        <v>64</v>
      </c>
      <c r="U40" s="23" t="s">
        <v>142</v>
      </c>
      <c r="V40" s="23"/>
    </row>
    <row r="41" s="3" customFormat="1" ht="18" customHeight="1" spans="1:22">
      <c r="A41" s="23"/>
      <c r="B41" s="24" t="s">
        <v>173</v>
      </c>
      <c r="C41" s="24"/>
      <c r="D41" s="23"/>
      <c r="E41" s="23"/>
      <c r="F41" s="25">
        <f t="shared" ref="F41:F50" si="4">SUM(G41:L41)</f>
        <v>0</v>
      </c>
      <c r="G41" s="23"/>
      <c r="H41" s="23"/>
      <c r="I41" s="23"/>
      <c r="J41" s="23"/>
      <c r="K41" s="23"/>
      <c r="L41" s="23"/>
      <c r="M41" s="23"/>
      <c r="N41" s="23"/>
      <c r="O41" s="23"/>
      <c r="P41" s="23"/>
      <c r="Q41" s="23"/>
      <c r="R41" s="23"/>
      <c r="S41" s="23"/>
      <c r="T41" s="23"/>
      <c r="U41" s="23"/>
      <c r="V41" s="23"/>
    </row>
    <row r="42" s="3" customFormat="1" ht="27" customHeight="1" spans="1:22">
      <c r="A42" s="24" t="s">
        <v>174</v>
      </c>
      <c r="B42" s="24" t="s">
        <v>175</v>
      </c>
      <c r="C42" s="24"/>
      <c r="D42" s="23">
        <v>14</v>
      </c>
      <c r="E42" s="23"/>
      <c r="F42" s="25">
        <f t="shared" si="4"/>
        <v>6031</v>
      </c>
      <c r="G42" s="23">
        <f>SUM(G43:G56)</f>
        <v>4901</v>
      </c>
      <c r="H42" s="23">
        <f>SUM(H43:H56)</f>
        <v>0</v>
      </c>
      <c r="I42" s="23"/>
      <c r="J42" s="23">
        <f t="shared" ref="J42:P42" si="5">SUM(J43:J56)</f>
        <v>0</v>
      </c>
      <c r="K42" s="23">
        <f t="shared" si="5"/>
        <v>1130</v>
      </c>
      <c r="L42" s="23">
        <f t="shared" si="5"/>
        <v>0</v>
      </c>
      <c r="M42" s="23">
        <f t="shared" si="5"/>
        <v>53</v>
      </c>
      <c r="N42" s="23">
        <f t="shared" si="5"/>
        <v>1825</v>
      </c>
      <c r="O42" s="23">
        <f t="shared" si="5"/>
        <v>1375</v>
      </c>
      <c r="P42" s="23">
        <f t="shared" si="5"/>
        <v>5486</v>
      </c>
      <c r="Q42" s="23"/>
      <c r="R42" s="23"/>
      <c r="S42" s="23"/>
      <c r="T42" s="23"/>
      <c r="U42" s="23"/>
      <c r="V42" s="23"/>
    </row>
    <row r="43" s="3" customFormat="1" ht="130" customHeight="1" spans="1:22">
      <c r="A43" s="23">
        <v>1</v>
      </c>
      <c r="B43" s="24" t="s">
        <v>176</v>
      </c>
      <c r="C43" s="24" t="s">
        <v>119</v>
      </c>
      <c r="D43" s="23" t="s">
        <v>177</v>
      </c>
      <c r="E43" s="23"/>
      <c r="F43" s="25">
        <f t="shared" si="4"/>
        <v>700</v>
      </c>
      <c r="G43" s="23">
        <v>500</v>
      </c>
      <c r="H43" s="23"/>
      <c r="I43" s="23"/>
      <c r="J43" s="23">
        <v>0</v>
      </c>
      <c r="K43" s="23">
        <v>200</v>
      </c>
      <c r="L43" s="23">
        <v>0</v>
      </c>
      <c r="M43" s="23">
        <v>1</v>
      </c>
      <c r="N43" s="23"/>
      <c r="O43" s="23">
        <v>12</v>
      </c>
      <c r="P43" s="23">
        <v>35</v>
      </c>
      <c r="Q43" s="46">
        <v>45017</v>
      </c>
      <c r="R43" s="46">
        <v>45231</v>
      </c>
      <c r="S43" s="23" t="s">
        <v>178</v>
      </c>
      <c r="T43" s="47" t="s">
        <v>179</v>
      </c>
      <c r="U43" s="23" t="s">
        <v>50</v>
      </c>
      <c r="V43" s="23"/>
    </row>
    <row r="44" s="4" customFormat="1" ht="65" customHeight="1" spans="1:22">
      <c r="A44" s="23">
        <v>2</v>
      </c>
      <c r="B44" s="25" t="s">
        <v>180</v>
      </c>
      <c r="C44" s="25" t="s">
        <v>181</v>
      </c>
      <c r="D44" s="25" t="s">
        <v>182</v>
      </c>
      <c r="E44" s="25"/>
      <c r="F44" s="25">
        <f t="shared" si="4"/>
        <v>400</v>
      </c>
      <c r="G44" s="25">
        <v>400</v>
      </c>
      <c r="H44" s="25"/>
      <c r="I44" s="25"/>
      <c r="J44" s="38"/>
      <c r="K44" s="38"/>
      <c r="L44" s="38"/>
      <c r="M44" s="25"/>
      <c r="N44" s="25"/>
      <c r="O44" s="25"/>
      <c r="P44" s="25"/>
      <c r="Q44" s="38"/>
      <c r="R44" s="38"/>
      <c r="S44" s="26" t="s">
        <v>183</v>
      </c>
      <c r="T44" s="25" t="s">
        <v>42</v>
      </c>
      <c r="U44" s="25" t="s">
        <v>43</v>
      </c>
      <c r="V44" s="25"/>
    </row>
    <row r="45" s="4" customFormat="1" ht="127.5" spans="1:22">
      <c r="A45" s="23">
        <v>3</v>
      </c>
      <c r="B45" s="25" t="s">
        <v>184</v>
      </c>
      <c r="C45" s="25" t="s">
        <v>181</v>
      </c>
      <c r="D45" s="25" t="s">
        <v>185</v>
      </c>
      <c r="E45" s="25"/>
      <c r="F45" s="25">
        <f t="shared" si="4"/>
        <v>666</v>
      </c>
      <c r="G45" s="25">
        <v>666</v>
      </c>
      <c r="H45" s="25"/>
      <c r="I45" s="25"/>
      <c r="J45" s="38"/>
      <c r="K45" s="38"/>
      <c r="L45" s="38"/>
      <c r="M45" s="25"/>
      <c r="N45" s="25"/>
      <c r="O45" s="25"/>
      <c r="P45" s="25"/>
      <c r="Q45" s="38"/>
      <c r="R45" s="38"/>
      <c r="S45" s="33" t="s">
        <v>186</v>
      </c>
      <c r="T45" s="25" t="s">
        <v>42</v>
      </c>
      <c r="U45" s="25" t="s">
        <v>43</v>
      </c>
      <c r="V45" s="25"/>
    </row>
    <row r="46" s="5" customFormat="1" ht="106" customHeight="1" spans="1:22">
      <c r="A46" s="23">
        <v>4</v>
      </c>
      <c r="B46" s="26" t="s">
        <v>187</v>
      </c>
      <c r="C46" s="27" t="s">
        <v>161</v>
      </c>
      <c r="D46" s="33" t="s">
        <v>188</v>
      </c>
      <c r="E46" s="26"/>
      <c r="F46" s="25">
        <f t="shared" si="4"/>
        <v>400</v>
      </c>
      <c r="G46" s="26">
        <v>400</v>
      </c>
      <c r="H46" s="26"/>
      <c r="I46" s="26"/>
      <c r="J46" s="26">
        <v>0</v>
      </c>
      <c r="K46" s="26">
        <v>0</v>
      </c>
      <c r="L46" s="26">
        <v>0</v>
      </c>
      <c r="M46" s="26">
        <v>6</v>
      </c>
      <c r="N46" s="26">
        <v>12</v>
      </c>
      <c r="O46" s="26">
        <v>173</v>
      </c>
      <c r="P46" s="26">
        <v>676</v>
      </c>
      <c r="Q46" s="26">
        <v>2023.4</v>
      </c>
      <c r="R46" s="26">
        <v>2023.12</v>
      </c>
      <c r="S46" s="26" t="s">
        <v>189</v>
      </c>
      <c r="T46" s="26" t="s">
        <v>164</v>
      </c>
      <c r="U46" s="26" t="s">
        <v>43</v>
      </c>
      <c r="V46" s="26"/>
    </row>
    <row r="47" s="5" customFormat="1" ht="92" customHeight="1" spans="1:22">
      <c r="A47" s="23">
        <v>5</v>
      </c>
      <c r="B47" s="26" t="s">
        <v>190</v>
      </c>
      <c r="C47" s="27" t="s">
        <v>191</v>
      </c>
      <c r="D47" s="33" t="s">
        <v>192</v>
      </c>
      <c r="E47" s="26"/>
      <c r="F47" s="25">
        <f t="shared" si="4"/>
        <v>385</v>
      </c>
      <c r="G47" s="26">
        <v>385</v>
      </c>
      <c r="H47" s="26"/>
      <c r="I47" s="26"/>
      <c r="J47" s="26">
        <v>0</v>
      </c>
      <c r="K47" s="26">
        <v>0</v>
      </c>
      <c r="L47" s="26">
        <v>0</v>
      </c>
      <c r="M47" s="26">
        <v>21</v>
      </c>
      <c r="N47" s="26">
        <v>63</v>
      </c>
      <c r="O47" s="26">
        <v>763</v>
      </c>
      <c r="P47" s="26">
        <v>3052</v>
      </c>
      <c r="Q47" s="26">
        <v>2023.1</v>
      </c>
      <c r="R47" s="26">
        <v>2023.12</v>
      </c>
      <c r="S47" s="26" t="s">
        <v>193</v>
      </c>
      <c r="T47" s="26" t="s">
        <v>164</v>
      </c>
      <c r="U47" s="26" t="s">
        <v>43</v>
      </c>
      <c r="V47" s="26"/>
    </row>
    <row r="48" s="6" customFormat="1" ht="69" customHeight="1" spans="1:22">
      <c r="A48" s="23">
        <v>6</v>
      </c>
      <c r="B48" s="23" t="s">
        <v>194</v>
      </c>
      <c r="C48" s="23" t="s">
        <v>195</v>
      </c>
      <c r="D48" s="23" t="s">
        <v>196</v>
      </c>
      <c r="E48" s="23"/>
      <c r="F48" s="25">
        <f t="shared" si="4"/>
        <v>400</v>
      </c>
      <c r="G48" s="23">
        <v>350</v>
      </c>
      <c r="H48" s="23"/>
      <c r="I48" s="23"/>
      <c r="J48" s="23"/>
      <c r="K48" s="23">
        <v>50</v>
      </c>
      <c r="L48" s="23"/>
      <c r="M48" s="23">
        <v>1</v>
      </c>
      <c r="N48" s="23">
        <v>350</v>
      </c>
      <c r="O48" s="23">
        <v>20</v>
      </c>
      <c r="P48" s="23">
        <v>84</v>
      </c>
      <c r="Q48" s="23">
        <v>2023.03</v>
      </c>
      <c r="R48" s="23">
        <v>2023.09</v>
      </c>
      <c r="S48" s="23" t="s">
        <v>197</v>
      </c>
      <c r="T48" s="23" t="s">
        <v>64</v>
      </c>
      <c r="U48" s="23" t="s">
        <v>43</v>
      </c>
      <c r="V48" s="23"/>
    </row>
    <row r="49" s="6" customFormat="1" ht="87" customHeight="1" spans="1:22">
      <c r="A49" s="23">
        <v>7</v>
      </c>
      <c r="B49" s="23" t="s">
        <v>198</v>
      </c>
      <c r="C49" s="23" t="s">
        <v>199</v>
      </c>
      <c r="D49" s="23" t="s">
        <v>200</v>
      </c>
      <c r="E49" s="23"/>
      <c r="F49" s="25">
        <f t="shared" si="4"/>
        <v>500</v>
      </c>
      <c r="G49" s="23">
        <v>300</v>
      </c>
      <c r="H49" s="23"/>
      <c r="I49" s="23"/>
      <c r="J49" s="23"/>
      <c r="K49" s="23">
        <v>200</v>
      </c>
      <c r="L49" s="23"/>
      <c r="M49" s="23">
        <v>1</v>
      </c>
      <c r="N49" s="23">
        <v>300</v>
      </c>
      <c r="O49" s="23">
        <v>30</v>
      </c>
      <c r="P49" s="23">
        <v>118</v>
      </c>
      <c r="Q49" s="23">
        <v>2023.04</v>
      </c>
      <c r="R49" s="23">
        <v>2023.11</v>
      </c>
      <c r="S49" s="23" t="s">
        <v>201</v>
      </c>
      <c r="T49" s="23" t="s">
        <v>64</v>
      </c>
      <c r="U49" s="23" t="s">
        <v>43</v>
      </c>
      <c r="V49" s="23"/>
    </row>
    <row r="50" s="6" customFormat="1" ht="93" customHeight="1" spans="1:22">
      <c r="A50" s="23">
        <v>8</v>
      </c>
      <c r="B50" s="23" t="s">
        <v>202</v>
      </c>
      <c r="C50" s="23" t="s">
        <v>203</v>
      </c>
      <c r="D50" s="23" t="s">
        <v>204</v>
      </c>
      <c r="E50" s="23"/>
      <c r="F50" s="25">
        <f t="shared" si="4"/>
        <v>380</v>
      </c>
      <c r="G50" s="23">
        <v>100</v>
      </c>
      <c r="H50" s="23"/>
      <c r="I50" s="23"/>
      <c r="J50" s="23"/>
      <c r="K50" s="23">
        <v>280</v>
      </c>
      <c r="L50" s="23"/>
      <c r="M50" s="23">
        <v>1</v>
      </c>
      <c r="N50" s="23">
        <v>100</v>
      </c>
      <c r="O50" s="23">
        <v>10</v>
      </c>
      <c r="P50" s="23">
        <v>42</v>
      </c>
      <c r="Q50" s="23">
        <v>2023.04</v>
      </c>
      <c r="R50" s="23">
        <v>2023.08</v>
      </c>
      <c r="S50" s="23" t="s">
        <v>205</v>
      </c>
      <c r="T50" s="23" t="s">
        <v>64</v>
      </c>
      <c r="U50" s="23" t="s">
        <v>43</v>
      </c>
      <c r="V50" s="23"/>
    </row>
    <row r="51" s="6" customFormat="1" ht="58.5" customHeight="1" spans="1:22">
      <c r="A51" s="23">
        <v>9</v>
      </c>
      <c r="B51" s="28" t="s">
        <v>206</v>
      </c>
      <c r="C51" s="28" t="s">
        <v>207</v>
      </c>
      <c r="D51" s="28" t="s">
        <v>208</v>
      </c>
      <c r="E51" s="28"/>
      <c r="F51" s="25">
        <f t="shared" ref="F51:F94" si="6">SUM(G51:L51)</f>
        <v>300</v>
      </c>
      <c r="G51" s="28">
        <v>300</v>
      </c>
      <c r="H51" s="28"/>
      <c r="I51" s="28"/>
      <c r="J51" s="28">
        <v>0</v>
      </c>
      <c r="K51" s="28"/>
      <c r="L51" s="28"/>
      <c r="M51" s="28">
        <v>17</v>
      </c>
      <c r="N51" s="28"/>
      <c r="O51" s="28">
        <v>286</v>
      </c>
      <c r="P51" s="28">
        <v>1183</v>
      </c>
      <c r="Q51" s="43">
        <v>44958</v>
      </c>
      <c r="R51" s="43">
        <v>45261</v>
      </c>
      <c r="S51" s="23" t="s">
        <v>208</v>
      </c>
      <c r="T51" s="28" t="s">
        <v>68</v>
      </c>
      <c r="U51" s="28" t="s">
        <v>43</v>
      </c>
      <c r="V51" s="28" t="s">
        <v>74</v>
      </c>
    </row>
    <row r="52" s="8" customFormat="1" ht="32.1" customHeight="1" spans="1:22">
      <c r="A52" s="23">
        <v>10</v>
      </c>
      <c r="B52" s="24" t="s">
        <v>209</v>
      </c>
      <c r="C52" s="23" t="s">
        <v>210</v>
      </c>
      <c r="D52" s="23" t="s">
        <v>211</v>
      </c>
      <c r="E52" s="23"/>
      <c r="F52" s="25">
        <f t="shared" si="6"/>
        <v>100</v>
      </c>
      <c r="G52" s="23">
        <v>100</v>
      </c>
      <c r="H52" s="23"/>
      <c r="I52" s="23"/>
      <c r="J52" s="23">
        <v>0</v>
      </c>
      <c r="K52" s="23">
        <v>0</v>
      </c>
      <c r="L52" s="23">
        <v>0</v>
      </c>
      <c r="M52" s="23">
        <v>1</v>
      </c>
      <c r="N52" s="23"/>
      <c r="O52" s="23">
        <v>7</v>
      </c>
      <c r="P52" s="23">
        <v>51</v>
      </c>
      <c r="Q52" s="45">
        <v>44927</v>
      </c>
      <c r="R52" s="45">
        <v>45261</v>
      </c>
      <c r="S52" s="23" t="s">
        <v>212</v>
      </c>
      <c r="T52" s="23" t="s">
        <v>93</v>
      </c>
      <c r="U52" s="23" t="s">
        <v>43</v>
      </c>
      <c r="V52" s="23"/>
    </row>
    <row r="53" s="8" customFormat="1" ht="30.95" customHeight="1" spans="1:22">
      <c r="A53" s="23">
        <v>11</v>
      </c>
      <c r="B53" s="24" t="s">
        <v>213</v>
      </c>
      <c r="C53" s="23" t="s">
        <v>214</v>
      </c>
      <c r="D53" s="23" t="s">
        <v>213</v>
      </c>
      <c r="E53" s="23"/>
      <c r="F53" s="25">
        <f t="shared" si="6"/>
        <v>200</v>
      </c>
      <c r="G53" s="23">
        <v>200</v>
      </c>
      <c r="H53" s="23"/>
      <c r="I53" s="23"/>
      <c r="J53" s="23">
        <v>0</v>
      </c>
      <c r="K53" s="23">
        <v>0</v>
      </c>
      <c r="L53" s="23">
        <v>0</v>
      </c>
      <c r="M53" s="23">
        <v>1</v>
      </c>
      <c r="N53" s="23"/>
      <c r="O53" s="23">
        <v>10</v>
      </c>
      <c r="P53" s="23">
        <v>34</v>
      </c>
      <c r="Q53" s="45">
        <v>44927</v>
      </c>
      <c r="R53" s="45">
        <v>45261</v>
      </c>
      <c r="S53" s="23" t="s">
        <v>215</v>
      </c>
      <c r="T53" s="23" t="s">
        <v>93</v>
      </c>
      <c r="U53" s="23" t="s">
        <v>43</v>
      </c>
      <c r="V53" s="23"/>
    </row>
    <row r="54" s="8" customFormat="1" ht="42" customHeight="1" spans="1:22">
      <c r="A54" s="23">
        <v>12</v>
      </c>
      <c r="B54" s="24" t="s">
        <v>216</v>
      </c>
      <c r="C54" s="23" t="s">
        <v>217</v>
      </c>
      <c r="D54" s="23" t="s">
        <v>218</v>
      </c>
      <c r="E54" s="23"/>
      <c r="F54" s="25">
        <f t="shared" si="6"/>
        <v>200</v>
      </c>
      <c r="G54" s="23">
        <v>200</v>
      </c>
      <c r="H54" s="23"/>
      <c r="I54" s="23"/>
      <c r="J54" s="23">
        <v>0</v>
      </c>
      <c r="K54" s="23">
        <v>0</v>
      </c>
      <c r="L54" s="23">
        <v>0</v>
      </c>
      <c r="M54" s="23">
        <v>1</v>
      </c>
      <c r="N54" s="23"/>
      <c r="O54" s="23">
        <v>13</v>
      </c>
      <c r="P54" s="23">
        <v>53</v>
      </c>
      <c r="Q54" s="45">
        <v>44927</v>
      </c>
      <c r="R54" s="45">
        <v>45261</v>
      </c>
      <c r="S54" s="23" t="s">
        <v>219</v>
      </c>
      <c r="T54" s="23" t="s">
        <v>93</v>
      </c>
      <c r="U54" s="23" t="s">
        <v>43</v>
      </c>
      <c r="V54" s="23"/>
    </row>
    <row r="55" s="6" customFormat="1" ht="72" customHeight="1" spans="1:22">
      <c r="A55" s="23">
        <v>13</v>
      </c>
      <c r="B55" s="24" t="s">
        <v>220</v>
      </c>
      <c r="C55" s="24" t="s">
        <v>221</v>
      </c>
      <c r="D55" s="23" t="s">
        <v>222</v>
      </c>
      <c r="E55" s="23"/>
      <c r="F55" s="25">
        <f t="shared" si="6"/>
        <v>600</v>
      </c>
      <c r="G55" s="23">
        <v>400</v>
      </c>
      <c r="H55" s="23"/>
      <c r="I55" s="23"/>
      <c r="J55" s="23"/>
      <c r="K55" s="23">
        <v>200</v>
      </c>
      <c r="L55" s="23"/>
      <c r="M55" s="23">
        <v>1</v>
      </c>
      <c r="N55" s="23">
        <v>400</v>
      </c>
      <c r="O55" s="23">
        <v>30</v>
      </c>
      <c r="P55" s="23">
        <v>85</v>
      </c>
      <c r="Q55" s="23">
        <v>2023.1</v>
      </c>
      <c r="R55" s="23">
        <v>2024.12</v>
      </c>
      <c r="S55" s="23" t="s">
        <v>223</v>
      </c>
      <c r="T55" s="23" t="s">
        <v>129</v>
      </c>
      <c r="U55" s="23" t="s">
        <v>43</v>
      </c>
      <c r="V55" s="23"/>
    </row>
    <row r="56" s="6" customFormat="1" ht="74" customHeight="1" spans="1:22">
      <c r="A56" s="23">
        <v>14</v>
      </c>
      <c r="B56" s="24" t="s">
        <v>224</v>
      </c>
      <c r="C56" s="24" t="s">
        <v>225</v>
      </c>
      <c r="D56" s="23" t="s">
        <v>226</v>
      </c>
      <c r="E56" s="23"/>
      <c r="F56" s="25">
        <f t="shared" si="6"/>
        <v>800</v>
      </c>
      <c r="G56" s="23">
        <v>600</v>
      </c>
      <c r="H56" s="23"/>
      <c r="I56" s="23"/>
      <c r="J56" s="23"/>
      <c r="K56" s="23">
        <v>200</v>
      </c>
      <c r="L56" s="23"/>
      <c r="M56" s="23">
        <v>1</v>
      </c>
      <c r="N56" s="23">
        <v>600</v>
      </c>
      <c r="O56" s="23">
        <v>21</v>
      </c>
      <c r="P56" s="23">
        <v>73</v>
      </c>
      <c r="Q56" s="23">
        <v>2023.1</v>
      </c>
      <c r="R56" s="23">
        <v>2024.12</v>
      </c>
      <c r="S56" s="23" t="s">
        <v>227</v>
      </c>
      <c r="T56" s="23" t="s">
        <v>129</v>
      </c>
      <c r="U56" s="23" t="s">
        <v>43</v>
      </c>
      <c r="V56" s="23"/>
    </row>
    <row r="57" s="3" customFormat="1" ht="18" customHeight="1" spans="1:22">
      <c r="A57" s="23"/>
      <c r="B57" s="24" t="s">
        <v>173</v>
      </c>
      <c r="C57" s="24"/>
      <c r="D57" s="23"/>
      <c r="E57" s="23"/>
      <c r="F57" s="25">
        <f t="shared" si="6"/>
        <v>0</v>
      </c>
      <c r="G57" s="23"/>
      <c r="H57" s="23"/>
      <c r="I57" s="23"/>
      <c r="J57" s="23"/>
      <c r="K57" s="23"/>
      <c r="L57" s="23"/>
      <c r="M57" s="23"/>
      <c r="N57" s="23"/>
      <c r="O57" s="23"/>
      <c r="P57" s="23"/>
      <c r="Q57" s="23"/>
      <c r="R57" s="23"/>
      <c r="S57" s="23"/>
      <c r="T57" s="23"/>
      <c r="U57" s="23"/>
      <c r="V57" s="23"/>
    </row>
    <row r="58" s="3" customFormat="1" ht="18" customHeight="1" spans="1:22">
      <c r="A58" s="23" t="s">
        <v>228</v>
      </c>
      <c r="B58" s="24" t="s">
        <v>229</v>
      </c>
      <c r="C58" s="24"/>
      <c r="D58" s="23">
        <v>7</v>
      </c>
      <c r="E58" s="23"/>
      <c r="F58" s="25">
        <f t="shared" si="6"/>
        <v>2340</v>
      </c>
      <c r="G58" s="23">
        <f>SUM(G59:G65)</f>
        <v>1460</v>
      </c>
      <c r="H58" s="23">
        <f>SUM(H59:H65)</f>
        <v>0</v>
      </c>
      <c r="I58" s="23"/>
      <c r="J58" s="23">
        <f t="shared" ref="J58:P58" si="7">SUM(J59:J65)</f>
        <v>60</v>
      </c>
      <c r="K58" s="23">
        <f t="shared" si="7"/>
        <v>420</v>
      </c>
      <c r="L58" s="23">
        <f t="shared" si="7"/>
        <v>400</v>
      </c>
      <c r="M58" s="23">
        <f t="shared" si="7"/>
        <v>15</v>
      </c>
      <c r="N58" s="23">
        <f t="shared" si="7"/>
        <v>10860</v>
      </c>
      <c r="O58" s="23">
        <f t="shared" si="7"/>
        <v>156</v>
      </c>
      <c r="P58" s="23">
        <f t="shared" si="7"/>
        <v>494</v>
      </c>
      <c r="Q58" s="23"/>
      <c r="R58" s="23"/>
      <c r="S58" s="23"/>
      <c r="T58" s="23"/>
      <c r="U58" s="23"/>
      <c r="V58" s="23"/>
    </row>
    <row r="59" s="4" customFormat="1" ht="89.25" spans="1:22">
      <c r="A59" s="25">
        <v>1</v>
      </c>
      <c r="B59" s="25" t="s">
        <v>230</v>
      </c>
      <c r="C59" s="25" t="s">
        <v>231</v>
      </c>
      <c r="D59" s="25" t="s">
        <v>232</v>
      </c>
      <c r="E59" s="25"/>
      <c r="F59" s="25">
        <f t="shared" si="6"/>
        <v>400</v>
      </c>
      <c r="G59" s="25">
        <v>400</v>
      </c>
      <c r="H59" s="25"/>
      <c r="I59" s="25"/>
      <c r="J59" s="38"/>
      <c r="K59" s="38"/>
      <c r="L59" s="38"/>
      <c r="M59" s="25">
        <v>9</v>
      </c>
      <c r="N59" s="25">
        <v>10000</v>
      </c>
      <c r="O59" s="25">
        <v>63</v>
      </c>
      <c r="P59" s="25">
        <v>163</v>
      </c>
      <c r="Q59" s="38">
        <v>2022.12</v>
      </c>
      <c r="R59" s="38">
        <v>2023.12</v>
      </c>
      <c r="S59" s="33" t="s">
        <v>233</v>
      </c>
      <c r="T59" s="25" t="s">
        <v>42</v>
      </c>
      <c r="U59" s="25" t="s">
        <v>43</v>
      </c>
      <c r="V59" s="42"/>
    </row>
    <row r="60" s="8" customFormat="1" ht="51" spans="1:22">
      <c r="A60" s="23">
        <v>2</v>
      </c>
      <c r="B60" s="23" t="s">
        <v>234</v>
      </c>
      <c r="C60" s="23" t="s">
        <v>235</v>
      </c>
      <c r="D60" s="23" t="s">
        <v>236</v>
      </c>
      <c r="E60" s="23"/>
      <c r="F60" s="25">
        <f t="shared" si="6"/>
        <v>220</v>
      </c>
      <c r="G60" s="23">
        <v>100</v>
      </c>
      <c r="H60" s="23"/>
      <c r="I60" s="23"/>
      <c r="J60" s="23">
        <v>60</v>
      </c>
      <c r="K60" s="39">
        <v>60</v>
      </c>
      <c r="L60" s="23"/>
      <c r="M60" s="23">
        <v>1</v>
      </c>
      <c r="N60" s="23">
        <v>100</v>
      </c>
      <c r="O60" s="23">
        <v>4</v>
      </c>
      <c r="P60" s="23">
        <v>22</v>
      </c>
      <c r="Q60" s="45">
        <v>44958</v>
      </c>
      <c r="R60" s="45">
        <v>45261</v>
      </c>
      <c r="S60" s="23" t="s">
        <v>237</v>
      </c>
      <c r="T60" s="23" t="s">
        <v>64</v>
      </c>
      <c r="U60" s="23" t="s">
        <v>43</v>
      </c>
      <c r="V60" s="23"/>
    </row>
    <row r="61" s="8" customFormat="1" ht="41.1" customHeight="1" spans="1:22">
      <c r="A61" s="25">
        <v>3</v>
      </c>
      <c r="B61" s="23" t="s">
        <v>238</v>
      </c>
      <c r="C61" s="23" t="s">
        <v>239</v>
      </c>
      <c r="D61" s="23" t="s">
        <v>240</v>
      </c>
      <c r="E61" s="23"/>
      <c r="F61" s="25">
        <f t="shared" si="6"/>
        <v>200</v>
      </c>
      <c r="G61" s="23">
        <v>200</v>
      </c>
      <c r="H61" s="23"/>
      <c r="I61" s="23"/>
      <c r="J61" s="23">
        <v>0</v>
      </c>
      <c r="K61" s="23">
        <v>0</v>
      </c>
      <c r="L61" s="23">
        <v>0</v>
      </c>
      <c r="M61" s="23">
        <v>1</v>
      </c>
      <c r="N61" s="23"/>
      <c r="O61" s="23">
        <v>9</v>
      </c>
      <c r="P61" s="23">
        <v>32</v>
      </c>
      <c r="Q61" s="45">
        <v>44927</v>
      </c>
      <c r="R61" s="45">
        <v>45261</v>
      </c>
      <c r="S61" s="23" t="s">
        <v>241</v>
      </c>
      <c r="T61" s="23" t="s">
        <v>93</v>
      </c>
      <c r="U61" s="23" t="s">
        <v>43</v>
      </c>
      <c r="V61" s="48"/>
    </row>
    <row r="62" s="6" customFormat="1" ht="45.95" customHeight="1" spans="1:22">
      <c r="A62" s="23">
        <v>4</v>
      </c>
      <c r="B62" s="23" t="s">
        <v>242</v>
      </c>
      <c r="C62" s="24" t="s">
        <v>243</v>
      </c>
      <c r="D62" s="23" t="s">
        <v>244</v>
      </c>
      <c r="E62" s="23"/>
      <c r="F62" s="25">
        <f t="shared" si="6"/>
        <v>200</v>
      </c>
      <c r="G62" s="23">
        <v>100</v>
      </c>
      <c r="H62" s="23"/>
      <c r="I62" s="23"/>
      <c r="J62" s="23"/>
      <c r="K62" s="23">
        <v>100</v>
      </c>
      <c r="L62" s="23"/>
      <c r="M62" s="23">
        <v>1</v>
      </c>
      <c r="N62" s="23">
        <v>100</v>
      </c>
      <c r="O62" s="23">
        <v>10</v>
      </c>
      <c r="P62" s="23">
        <v>32</v>
      </c>
      <c r="Q62" s="45">
        <v>44986</v>
      </c>
      <c r="R62" s="45">
        <v>45170</v>
      </c>
      <c r="S62" s="23" t="s">
        <v>100</v>
      </c>
      <c r="T62" s="23" t="s">
        <v>101</v>
      </c>
      <c r="U62" s="23" t="s">
        <v>43</v>
      </c>
      <c r="V62" s="23"/>
    </row>
    <row r="63" s="6" customFormat="1" ht="45.95" customHeight="1" spans="1:22">
      <c r="A63" s="25">
        <v>5</v>
      </c>
      <c r="B63" s="23" t="s">
        <v>245</v>
      </c>
      <c r="C63" s="24" t="s">
        <v>107</v>
      </c>
      <c r="D63" s="23" t="s">
        <v>246</v>
      </c>
      <c r="E63" s="23"/>
      <c r="F63" s="25">
        <f t="shared" si="6"/>
        <v>520</v>
      </c>
      <c r="G63" s="23">
        <v>260</v>
      </c>
      <c r="H63" s="23"/>
      <c r="I63" s="23"/>
      <c r="J63" s="23"/>
      <c r="K63" s="23">
        <v>260</v>
      </c>
      <c r="L63" s="23"/>
      <c r="M63" s="23">
        <v>1</v>
      </c>
      <c r="N63" s="23">
        <v>260</v>
      </c>
      <c r="O63" s="23">
        <v>12</v>
      </c>
      <c r="P63" s="23">
        <v>48</v>
      </c>
      <c r="Q63" s="45">
        <v>44986</v>
      </c>
      <c r="R63" s="45">
        <v>45108</v>
      </c>
      <c r="S63" s="23" t="s">
        <v>247</v>
      </c>
      <c r="T63" s="23" t="s">
        <v>101</v>
      </c>
      <c r="U63" s="23" t="s">
        <v>43</v>
      </c>
      <c r="V63" s="23"/>
    </row>
    <row r="64" s="6" customFormat="1" ht="55" customHeight="1" spans="1:22">
      <c r="A64" s="23">
        <v>6</v>
      </c>
      <c r="B64" s="24" t="s">
        <v>248</v>
      </c>
      <c r="C64" s="24" t="s">
        <v>249</v>
      </c>
      <c r="D64" s="23" t="s">
        <v>250</v>
      </c>
      <c r="E64" s="23"/>
      <c r="F64" s="25">
        <f t="shared" si="6"/>
        <v>400</v>
      </c>
      <c r="G64" s="23">
        <v>200</v>
      </c>
      <c r="H64" s="23"/>
      <c r="I64" s="23"/>
      <c r="J64" s="23"/>
      <c r="K64" s="23"/>
      <c r="L64" s="23">
        <v>200</v>
      </c>
      <c r="M64" s="23">
        <v>1</v>
      </c>
      <c r="N64" s="23">
        <v>200</v>
      </c>
      <c r="O64" s="23">
        <v>30</v>
      </c>
      <c r="P64" s="23">
        <v>85</v>
      </c>
      <c r="Q64" s="23">
        <v>2023.2</v>
      </c>
      <c r="R64" s="23">
        <v>2023.12</v>
      </c>
      <c r="S64" s="23" t="s">
        <v>251</v>
      </c>
      <c r="T64" s="23" t="s">
        <v>129</v>
      </c>
      <c r="U64" s="23" t="s">
        <v>43</v>
      </c>
      <c r="V64" s="23"/>
    </row>
    <row r="65" s="6" customFormat="1" ht="64" customHeight="1" spans="1:22">
      <c r="A65" s="25">
        <v>7</v>
      </c>
      <c r="B65" s="24" t="s">
        <v>252</v>
      </c>
      <c r="C65" s="24" t="s">
        <v>253</v>
      </c>
      <c r="D65" s="23" t="s">
        <v>254</v>
      </c>
      <c r="E65" s="23"/>
      <c r="F65" s="25">
        <f t="shared" si="6"/>
        <v>400</v>
      </c>
      <c r="G65" s="23">
        <v>200</v>
      </c>
      <c r="H65" s="23"/>
      <c r="I65" s="23"/>
      <c r="J65" s="23"/>
      <c r="K65" s="23"/>
      <c r="L65" s="23">
        <v>200</v>
      </c>
      <c r="M65" s="23">
        <v>1</v>
      </c>
      <c r="N65" s="23">
        <v>200</v>
      </c>
      <c r="O65" s="23">
        <v>28</v>
      </c>
      <c r="P65" s="23">
        <v>112</v>
      </c>
      <c r="Q65" s="23">
        <v>2023.2</v>
      </c>
      <c r="R65" s="23">
        <v>2023.12</v>
      </c>
      <c r="S65" s="23" t="s">
        <v>255</v>
      </c>
      <c r="T65" s="23" t="s">
        <v>129</v>
      </c>
      <c r="U65" s="23" t="s">
        <v>43</v>
      </c>
      <c r="V65" s="23"/>
    </row>
    <row r="66" s="3" customFormat="1" ht="18" customHeight="1" spans="1:22">
      <c r="A66" s="23"/>
      <c r="B66" s="24" t="s">
        <v>256</v>
      </c>
      <c r="C66" s="24"/>
      <c r="D66" s="23"/>
      <c r="E66" s="23"/>
      <c r="F66" s="25">
        <f t="shared" si="6"/>
        <v>0</v>
      </c>
      <c r="G66" s="23"/>
      <c r="H66" s="23"/>
      <c r="I66" s="23"/>
      <c r="J66" s="23"/>
      <c r="K66" s="23"/>
      <c r="L66" s="23"/>
      <c r="M66" s="23"/>
      <c r="N66" s="23"/>
      <c r="O66" s="23"/>
      <c r="P66" s="23"/>
      <c r="Q66" s="23"/>
      <c r="R66" s="23"/>
      <c r="S66" s="23"/>
      <c r="T66" s="23"/>
      <c r="U66" s="23"/>
      <c r="V66" s="23"/>
    </row>
    <row r="67" s="3" customFormat="1" ht="18" customHeight="1" spans="1:22">
      <c r="A67" s="23" t="s">
        <v>257</v>
      </c>
      <c r="B67" s="24" t="s">
        <v>258</v>
      </c>
      <c r="C67" s="24"/>
      <c r="D67" s="23">
        <v>3</v>
      </c>
      <c r="E67" s="23"/>
      <c r="F67" s="25">
        <f t="shared" si="6"/>
        <v>3100</v>
      </c>
      <c r="G67" s="23">
        <f>SUM(G68:G70)</f>
        <v>1800</v>
      </c>
      <c r="H67" s="23">
        <f>SUM(H68:H70)</f>
        <v>0</v>
      </c>
      <c r="I67" s="23"/>
      <c r="J67" s="23">
        <f t="shared" ref="J67:P67" si="8">SUM(J68:J70)</f>
        <v>0</v>
      </c>
      <c r="K67" s="23">
        <f t="shared" si="8"/>
        <v>1300</v>
      </c>
      <c r="L67" s="23">
        <f t="shared" si="8"/>
        <v>0</v>
      </c>
      <c r="M67" s="23">
        <f t="shared" si="8"/>
        <v>2</v>
      </c>
      <c r="N67" s="23">
        <f t="shared" si="8"/>
        <v>0</v>
      </c>
      <c r="O67" s="23">
        <f t="shared" si="8"/>
        <v>593</v>
      </c>
      <c r="P67" s="23">
        <f t="shared" si="8"/>
        <v>2456</v>
      </c>
      <c r="Q67" s="23"/>
      <c r="R67" s="23"/>
      <c r="S67" s="23"/>
      <c r="T67" s="23"/>
      <c r="U67" s="23"/>
      <c r="V67" s="23"/>
    </row>
    <row r="68" s="3" customFormat="1" ht="45" customHeight="1" spans="1:22">
      <c r="A68" s="23">
        <v>1</v>
      </c>
      <c r="B68" s="24" t="s">
        <v>259</v>
      </c>
      <c r="C68" s="47" t="s">
        <v>260</v>
      </c>
      <c r="D68" s="47" t="s">
        <v>261</v>
      </c>
      <c r="E68" s="47"/>
      <c r="F68" s="25">
        <f t="shared" si="6"/>
        <v>500</v>
      </c>
      <c r="G68" s="47">
        <v>500</v>
      </c>
      <c r="H68" s="47"/>
      <c r="I68" s="47"/>
      <c r="J68" s="47">
        <v>0</v>
      </c>
      <c r="K68" s="47">
        <v>0</v>
      </c>
      <c r="L68" s="47">
        <v>0</v>
      </c>
      <c r="M68" s="47"/>
      <c r="N68" s="47"/>
      <c r="O68" s="47">
        <v>568</v>
      </c>
      <c r="P68" s="47">
        <v>2386</v>
      </c>
      <c r="Q68" s="60">
        <v>44927</v>
      </c>
      <c r="R68" s="60">
        <v>45290</v>
      </c>
      <c r="S68" s="47" t="s">
        <v>262</v>
      </c>
      <c r="T68" s="47" t="s">
        <v>263</v>
      </c>
      <c r="U68" s="47" t="s">
        <v>264</v>
      </c>
      <c r="V68" s="47"/>
    </row>
    <row r="69" s="3" customFormat="1" ht="83" customHeight="1" spans="1:22">
      <c r="A69" s="23">
        <v>2</v>
      </c>
      <c r="B69" s="33" t="s">
        <v>265</v>
      </c>
      <c r="C69" s="33" t="s">
        <v>119</v>
      </c>
      <c r="D69" s="33" t="s">
        <v>266</v>
      </c>
      <c r="E69" s="23"/>
      <c r="F69" s="25">
        <f t="shared" si="6"/>
        <v>600</v>
      </c>
      <c r="G69" s="23">
        <v>500</v>
      </c>
      <c r="H69" s="23"/>
      <c r="I69" s="23"/>
      <c r="J69" s="23">
        <v>0</v>
      </c>
      <c r="K69" s="23">
        <v>100</v>
      </c>
      <c r="L69" s="23">
        <v>0</v>
      </c>
      <c r="M69" s="23">
        <v>1</v>
      </c>
      <c r="N69" s="23"/>
      <c r="O69" s="23">
        <v>10</v>
      </c>
      <c r="P69" s="23">
        <v>30</v>
      </c>
      <c r="Q69" s="46">
        <v>45108</v>
      </c>
      <c r="R69" s="46">
        <v>45231</v>
      </c>
      <c r="S69" s="47" t="s">
        <v>267</v>
      </c>
      <c r="T69" s="47" t="s">
        <v>179</v>
      </c>
      <c r="U69" s="47" t="s">
        <v>264</v>
      </c>
      <c r="V69" s="47"/>
    </row>
    <row r="70" s="3" customFormat="1" ht="106" customHeight="1" spans="1:22">
      <c r="A70" s="23">
        <v>3</v>
      </c>
      <c r="B70" s="24" t="s">
        <v>268</v>
      </c>
      <c r="C70" s="24" t="s">
        <v>119</v>
      </c>
      <c r="D70" s="23" t="s">
        <v>269</v>
      </c>
      <c r="E70" s="23"/>
      <c r="F70" s="25">
        <f t="shared" si="6"/>
        <v>2000</v>
      </c>
      <c r="G70" s="23">
        <v>800</v>
      </c>
      <c r="H70" s="23"/>
      <c r="I70" s="23"/>
      <c r="J70" s="23">
        <v>0</v>
      </c>
      <c r="K70" s="23">
        <v>1200</v>
      </c>
      <c r="L70" s="23">
        <v>0</v>
      </c>
      <c r="M70" s="23">
        <v>1</v>
      </c>
      <c r="N70" s="23"/>
      <c r="O70" s="23">
        <v>15</v>
      </c>
      <c r="P70" s="23">
        <v>40</v>
      </c>
      <c r="Q70" s="46">
        <v>45017</v>
      </c>
      <c r="R70" s="46">
        <v>45170</v>
      </c>
      <c r="S70" s="47" t="s">
        <v>270</v>
      </c>
      <c r="T70" s="47" t="s">
        <v>179</v>
      </c>
      <c r="U70" s="47" t="s">
        <v>264</v>
      </c>
      <c r="V70" s="47"/>
    </row>
    <row r="71" s="3" customFormat="1" ht="18" customHeight="1" spans="1:22">
      <c r="A71" s="23" t="s">
        <v>271</v>
      </c>
      <c r="B71" s="24" t="s">
        <v>272</v>
      </c>
      <c r="C71" s="47"/>
      <c r="D71" s="47"/>
      <c r="E71" s="47"/>
      <c r="F71" s="25">
        <f t="shared" si="6"/>
        <v>0</v>
      </c>
      <c r="G71" s="47"/>
      <c r="H71" s="47"/>
      <c r="I71" s="47"/>
      <c r="J71" s="47"/>
      <c r="K71" s="47"/>
      <c r="L71" s="47"/>
      <c r="M71" s="47"/>
      <c r="N71" s="47"/>
      <c r="O71" s="47"/>
      <c r="P71" s="47"/>
      <c r="Q71" s="60"/>
      <c r="R71" s="60"/>
      <c r="S71" s="47"/>
      <c r="T71" s="47"/>
      <c r="U71" s="47"/>
      <c r="V71" s="47"/>
    </row>
    <row r="72" s="3" customFormat="1" ht="18" customHeight="1" spans="1:22">
      <c r="A72" s="23"/>
      <c r="B72" s="24" t="s">
        <v>256</v>
      </c>
      <c r="C72" s="24"/>
      <c r="D72" s="23"/>
      <c r="E72" s="23"/>
      <c r="F72" s="25">
        <f t="shared" si="6"/>
        <v>0</v>
      </c>
      <c r="G72" s="23"/>
      <c r="H72" s="23"/>
      <c r="I72" s="23"/>
      <c r="J72" s="23"/>
      <c r="K72" s="23"/>
      <c r="L72" s="23"/>
      <c r="M72" s="23"/>
      <c r="N72" s="23"/>
      <c r="O72" s="23"/>
      <c r="P72" s="23"/>
      <c r="Q72" s="23"/>
      <c r="R72" s="23"/>
      <c r="S72" s="23"/>
      <c r="T72" s="23"/>
      <c r="U72" s="23"/>
      <c r="V72" s="23"/>
    </row>
    <row r="73" s="3" customFormat="1" ht="18" customHeight="1" spans="1:22">
      <c r="A73" s="23" t="s">
        <v>273</v>
      </c>
      <c r="B73" s="24" t="s">
        <v>274</v>
      </c>
      <c r="C73" s="24"/>
      <c r="D73" s="23">
        <v>1</v>
      </c>
      <c r="E73" s="23"/>
      <c r="F73" s="25">
        <f t="shared" si="6"/>
        <v>400</v>
      </c>
      <c r="G73" s="23">
        <f>G74</f>
        <v>350</v>
      </c>
      <c r="H73" s="23">
        <f>H74</f>
        <v>0</v>
      </c>
      <c r="I73" s="23"/>
      <c r="J73" s="23">
        <f t="shared" ref="J73:P73" si="9">J74</f>
        <v>0</v>
      </c>
      <c r="K73" s="23">
        <f t="shared" si="9"/>
        <v>50</v>
      </c>
      <c r="L73" s="23">
        <f t="shared" si="9"/>
        <v>0</v>
      </c>
      <c r="M73" s="23">
        <f t="shared" si="9"/>
        <v>1</v>
      </c>
      <c r="N73" s="23">
        <f t="shared" si="9"/>
        <v>0</v>
      </c>
      <c r="O73" s="23">
        <f t="shared" si="9"/>
        <v>29</v>
      </c>
      <c r="P73" s="23">
        <f t="shared" si="9"/>
        <v>97</v>
      </c>
      <c r="Q73" s="23"/>
      <c r="R73" s="23"/>
      <c r="S73" s="23"/>
      <c r="T73" s="23"/>
      <c r="U73" s="23"/>
      <c r="V73" s="23"/>
    </row>
    <row r="74" s="5" customFormat="1" ht="66" customHeight="1" spans="1:22">
      <c r="A74" s="26">
        <v>1</v>
      </c>
      <c r="B74" s="33" t="s">
        <v>275</v>
      </c>
      <c r="C74" s="33" t="s">
        <v>276</v>
      </c>
      <c r="D74" s="33" t="s">
        <v>277</v>
      </c>
      <c r="E74" s="33"/>
      <c r="F74" s="25">
        <f t="shared" si="6"/>
        <v>400</v>
      </c>
      <c r="G74" s="33">
        <v>350</v>
      </c>
      <c r="H74" s="33"/>
      <c r="I74" s="33"/>
      <c r="J74" s="33">
        <v>0</v>
      </c>
      <c r="K74" s="33">
        <v>50</v>
      </c>
      <c r="L74" s="26">
        <v>0</v>
      </c>
      <c r="M74" s="26">
        <v>1</v>
      </c>
      <c r="N74" s="26">
        <v>0</v>
      </c>
      <c r="O74" s="26">
        <v>29</v>
      </c>
      <c r="P74" s="26">
        <v>97</v>
      </c>
      <c r="Q74" s="26">
        <v>2023.4</v>
      </c>
      <c r="R74" s="26">
        <v>2023.12</v>
      </c>
      <c r="S74" s="33" t="s">
        <v>278</v>
      </c>
      <c r="T74" s="26" t="s">
        <v>113</v>
      </c>
      <c r="U74" s="26" t="s">
        <v>43</v>
      </c>
      <c r="V74" s="26"/>
    </row>
    <row r="75" s="3" customFormat="1" ht="18" customHeight="1" spans="1:22">
      <c r="A75" s="23"/>
      <c r="B75" s="24" t="s">
        <v>256</v>
      </c>
      <c r="C75" s="24"/>
      <c r="D75" s="23"/>
      <c r="E75" s="23"/>
      <c r="F75" s="25">
        <f t="shared" si="6"/>
        <v>0</v>
      </c>
      <c r="G75" s="23"/>
      <c r="H75" s="23"/>
      <c r="I75" s="23"/>
      <c r="J75" s="23"/>
      <c r="K75" s="23"/>
      <c r="L75" s="23"/>
      <c r="M75" s="23"/>
      <c r="N75" s="23"/>
      <c r="O75" s="23"/>
      <c r="P75" s="23"/>
      <c r="Q75" s="23"/>
      <c r="R75" s="23"/>
      <c r="S75" s="23"/>
      <c r="T75" s="23"/>
      <c r="U75" s="23"/>
      <c r="V75" s="23"/>
    </row>
    <row r="76" s="9" customFormat="1" ht="18" customHeight="1" spans="1:22">
      <c r="A76" s="23" t="s">
        <v>279</v>
      </c>
      <c r="B76" s="23" t="s">
        <v>280</v>
      </c>
      <c r="C76" s="23"/>
      <c r="D76" s="23">
        <v>7</v>
      </c>
      <c r="E76" s="23"/>
      <c r="F76" s="25">
        <f t="shared" si="6"/>
        <v>4231</v>
      </c>
      <c r="G76" s="23">
        <f>SUM(G77:G83)</f>
        <v>0</v>
      </c>
      <c r="H76" s="23">
        <f>SUM(H77:H83)</f>
        <v>4231</v>
      </c>
      <c r="I76" s="23"/>
      <c r="J76" s="23">
        <f t="shared" ref="J76:P76" si="10">SUM(J77:J83)</f>
        <v>0</v>
      </c>
      <c r="K76" s="23">
        <f t="shared" si="10"/>
        <v>0</v>
      </c>
      <c r="L76" s="23">
        <f t="shared" si="10"/>
        <v>0</v>
      </c>
      <c r="M76" s="23">
        <f t="shared" si="10"/>
        <v>0</v>
      </c>
      <c r="N76" s="23">
        <f t="shared" si="10"/>
        <v>0</v>
      </c>
      <c r="O76" s="23">
        <f t="shared" si="10"/>
        <v>1830</v>
      </c>
      <c r="P76" s="23">
        <f t="shared" si="10"/>
        <v>7585</v>
      </c>
      <c r="Q76" s="61"/>
      <c r="R76" s="61"/>
      <c r="S76" s="44"/>
      <c r="T76" s="23"/>
      <c r="U76" s="23"/>
      <c r="V76" s="23"/>
    </row>
    <row r="77" s="9" customFormat="1" ht="66" customHeight="1" spans="1:22">
      <c r="A77" s="23">
        <v>1</v>
      </c>
      <c r="B77" s="24" t="s">
        <v>281</v>
      </c>
      <c r="C77" s="23" t="s">
        <v>282</v>
      </c>
      <c r="D77" s="44" t="s">
        <v>283</v>
      </c>
      <c r="E77" s="23"/>
      <c r="F77" s="25">
        <f t="shared" si="6"/>
        <v>226</v>
      </c>
      <c r="G77" s="23"/>
      <c r="H77" s="23">
        <v>226</v>
      </c>
      <c r="I77" s="23"/>
      <c r="J77" s="23"/>
      <c r="K77" s="23"/>
      <c r="L77" s="23"/>
      <c r="M77" s="23"/>
      <c r="N77" s="23"/>
      <c r="O77" s="23">
        <v>521</v>
      </c>
      <c r="P77" s="23">
        <v>2188</v>
      </c>
      <c r="Q77" s="23">
        <v>2023.5</v>
      </c>
      <c r="R77" s="23">
        <v>2023.12</v>
      </c>
      <c r="S77" s="44" t="s">
        <v>284</v>
      </c>
      <c r="T77" s="23" t="s">
        <v>285</v>
      </c>
      <c r="U77" s="23" t="s">
        <v>286</v>
      </c>
      <c r="V77" s="23"/>
    </row>
    <row r="78" s="9" customFormat="1" ht="66" customHeight="1" spans="1:22">
      <c r="A78" s="23">
        <v>2</v>
      </c>
      <c r="B78" s="24" t="s">
        <v>287</v>
      </c>
      <c r="C78" s="23" t="s">
        <v>288</v>
      </c>
      <c r="D78" s="44" t="s">
        <v>289</v>
      </c>
      <c r="E78" s="23"/>
      <c r="F78" s="25">
        <f t="shared" si="6"/>
        <v>231</v>
      </c>
      <c r="G78" s="23"/>
      <c r="H78" s="23">
        <v>231</v>
      </c>
      <c r="I78" s="23"/>
      <c r="J78" s="23"/>
      <c r="K78" s="23"/>
      <c r="L78" s="23"/>
      <c r="M78" s="23"/>
      <c r="N78" s="23"/>
      <c r="O78" s="23">
        <v>236</v>
      </c>
      <c r="P78" s="23">
        <v>992</v>
      </c>
      <c r="Q78" s="23">
        <v>2023.5</v>
      </c>
      <c r="R78" s="23">
        <v>2023.12</v>
      </c>
      <c r="S78" s="44" t="s">
        <v>290</v>
      </c>
      <c r="T78" s="23" t="s">
        <v>291</v>
      </c>
      <c r="U78" s="23" t="s">
        <v>286</v>
      </c>
      <c r="V78" s="23"/>
    </row>
    <row r="79" s="9" customFormat="1" ht="56" customHeight="1" spans="1:22">
      <c r="A79" s="23">
        <v>3</v>
      </c>
      <c r="B79" s="24" t="s">
        <v>292</v>
      </c>
      <c r="C79" s="23" t="s">
        <v>293</v>
      </c>
      <c r="D79" s="44" t="s">
        <v>294</v>
      </c>
      <c r="E79" s="23"/>
      <c r="F79" s="25">
        <f t="shared" si="6"/>
        <v>1100</v>
      </c>
      <c r="G79" s="23"/>
      <c r="H79" s="23">
        <v>1100</v>
      </c>
      <c r="I79" s="23"/>
      <c r="J79" s="23"/>
      <c r="K79" s="23"/>
      <c r="L79" s="23"/>
      <c r="M79" s="23"/>
      <c r="N79" s="23"/>
      <c r="O79" s="23">
        <v>718</v>
      </c>
      <c r="P79" s="23">
        <v>2912</v>
      </c>
      <c r="Q79" s="23">
        <v>2023.6</v>
      </c>
      <c r="R79" s="23">
        <v>2023.12</v>
      </c>
      <c r="S79" s="23" t="s">
        <v>295</v>
      </c>
      <c r="T79" s="23" t="s">
        <v>285</v>
      </c>
      <c r="U79" s="23" t="s">
        <v>296</v>
      </c>
      <c r="V79" s="23"/>
    </row>
    <row r="80" s="9" customFormat="1" ht="43" customHeight="1" spans="1:22">
      <c r="A80" s="23">
        <v>4</v>
      </c>
      <c r="B80" s="24" t="s">
        <v>297</v>
      </c>
      <c r="C80" s="23" t="s">
        <v>298</v>
      </c>
      <c r="D80" s="44" t="s">
        <v>299</v>
      </c>
      <c r="E80" s="23"/>
      <c r="F80" s="25">
        <f t="shared" si="6"/>
        <v>20</v>
      </c>
      <c r="G80" s="23"/>
      <c r="H80" s="23">
        <v>20</v>
      </c>
      <c r="I80" s="23"/>
      <c r="J80" s="23"/>
      <c r="K80" s="23"/>
      <c r="L80" s="23"/>
      <c r="M80" s="23"/>
      <c r="N80" s="23"/>
      <c r="O80" s="23"/>
      <c r="P80" s="23"/>
      <c r="Q80" s="23">
        <v>2023.6</v>
      </c>
      <c r="R80" s="23">
        <v>2023.12</v>
      </c>
      <c r="S80" s="44" t="s">
        <v>300</v>
      </c>
      <c r="T80" s="23" t="s">
        <v>301</v>
      </c>
      <c r="U80" s="23" t="s">
        <v>286</v>
      </c>
      <c r="V80" s="23"/>
    </row>
    <row r="81" s="9" customFormat="1" ht="42" customHeight="1" spans="1:22">
      <c r="A81" s="23">
        <v>5</v>
      </c>
      <c r="B81" s="23" t="s">
        <v>302</v>
      </c>
      <c r="C81" s="23" t="s">
        <v>303</v>
      </c>
      <c r="D81" s="23" t="s">
        <v>304</v>
      </c>
      <c r="E81" s="23"/>
      <c r="F81" s="25">
        <f t="shared" si="6"/>
        <v>504</v>
      </c>
      <c r="G81" s="35"/>
      <c r="H81" s="35">
        <v>504</v>
      </c>
      <c r="I81" s="35"/>
      <c r="J81" s="23"/>
      <c r="K81" s="23"/>
      <c r="L81" s="23"/>
      <c r="M81" s="35"/>
      <c r="N81" s="55"/>
      <c r="O81" s="23">
        <v>89</v>
      </c>
      <c r="P81" s="23">
        <v>374</v>
      </c>
      <c r="Q81" s="61" t="s">
        <v>305</v>
      </c>
      <c r="R81" s="61" t="s">
        <v>306</v>
      </c>
      <c r="S81" s="23" t="s">
        <v>307</v>
      </c>
      <c r="T81" s="23" t="s">
        <v>129</v>
      </c>
      <c r="U81" s="23" t="s">
        <v>286</v>
      </c>
      <c r="V81" s="23"/>
    </row>
    <row r="82" s="9" customFormat="1" ht="45" customHeight="1" spans="1:22">
      <c r="A82" s="23">
        <v>6</v>
      </c>
      <c r="B82" s="23" t="s">
        <v>308</v>
      </c>
      <c r="C82" s="23" t="s">
        <v>309</v>
      </c>
      <c r="D82" s="23" t="s">
        <v>310</v>
      </c>
      <c r="E82" s="23"/>
      <c r="F82" s="25">
        <f t="shared" si="6"/>
        <v>2110</v>
      </c>
      <c r="G82" s="35"/>
      <c r="H82" s="35">
        <v>2110</v>
      </c>
      <c r="I82" s="35"/>
      <c r="J82" s="23"/>
      <c r="K82" s="23"/>
      <c r="L82" s="23"/>
      <c r="M82" s="35"/>
      <c r="N82" s="55"/>
      <c r="O82" s="23">
        <v>103</v>
      </c>
      <c r="P82" s="23">
        <v>434</v>
      </c>
      <c r="Q82" s="61" t="s">
        <v>305</v>
      </c>
      <c r="R82" s="61" t="s">
        <v>306</v>
      </c>
      <c r="S82" s="23" t="s">
        <v>311</v>
      </c>
      <c r="T82" s="23" t="s">
        <v>164</v>
      </c>
      <c r="U82" s="23" t="s">
        <v>286</v>
      </c>
      <c r="V82" s="23"/>
    </row>
    <row r="83" s="9" customFormat="1" ht="52" customHeight="1" spans="1:22">
      <c r="A83" s="23">
        <v>7</v>
      </c>
      <c r="B83" s="23" t="s">
        <v>312</v>
      </c>
      <c r="C83" s="23" t="s">
        <v>313</v>
      </c>
      <c r="D83" s="23" t="s">
        <v>314</v>
      </c>
      <c r="E83" s="23"/>
      <c r="F83" s="25">
        <f t="shared" si="6"/>
        <v>40</v>
      </c>
      <c r="G83" s="35"/>
      <c r="H83" s="35">
        <v>40</v>
      </c>
      <c r="I83" s="35"/>
      <c r="J83" s="23"/>
      <c r="K83" s="23"/>
      <c r="L83" s="23"/>
      <c r="M83" s="35"/>
      <c r="N83" s="55"/>
      <c r="O83" s="23">
        <v>163</v>
      </c>
      <c r="P83" s="23">
        <v>685</v>
      </c>
      <c r="Q83" s="61" t="s">
        <v>315</v>
      </c>
      <c r="R83" s="61" t="s">
        <v>316</v>
      </c>
      <c r="S83" s="23" t="s">
        <v>317</v>
      </c>
      <c r="T83" s="23" t="s">
        <v>296</v>
      </c>
      <c r="U83" s="23" t="s">
        <v>296</v>
      </c>
      <c r="V83" s="23"/>
    </row>
    <row r="84" s="3" customFormat="1" ht="18" customHeight="1" spans="1:22">
      <c r="A84" s="23"/>
      <c r="B84" s="24" t="s">
        <v>256</v>
      </c>
      <c r="C84" s="24"/>
      <c r="D84" s="23"/>
      <c r="E84" s="23"/>
      <c r="F84" s="25">
        <f t="shared" si="6"/>
        <v>0</v>
      </c>
      <c r="G84" s="23"/>
      <c r="H84" s="23"/>
      <c r="I84" s="23"/>
      <c r="J84" s="23"/>
      <c r="K84" s="23"/>
      <c r="L84" s="23"/>
      <c r="M84" s="23"/>
      <c r="N84" s="23"/>
      <c r="O84" s="23"/>
      <c r="P84" s="23"/>
      <c r="Q84" s="23"/>
      <c r="R84" s="23"/>
      <c r="S84" s="23"/>
      <c r="T84" s="23"/>
      <c r="U84" s="23"/>
      <c r="V84" s="23"/>
    </row>
    <row r="85" s="3" customFormat="1" ht="18" customHeight="1" spans="1:22">
      <c r="A85" s="23" t="s">
        <v>318</v>
      </c>
      <c r="B85" s="24" t="s">
        <v>319</v>
      </c>
      <c r="C85" s="24"/>
      <c r="D85" s="23">
        <v>1</v>
      </c>
      <c r="E85" s="23"/>
      <c r="F85" s="25">
        <f t="shared" si="6"/>
        <v>7500</v>
      </c>
      <c r="G85" s="23">
        <f>G86</f>
        <v>0</v>
      </c>
      <c r="H85" s="23">
        <f>H86</f>
        <v>7500</v>
      </c>
      <c r="I85" s="23"/>
      <c r="J85" s="23">
        <f t="shared" ref="J85:P85" si="11">J86</f>
        <v>0</v>
      </c>
      <c r="K85" s="23">
        <f t="shared" si="11"/>
        <v>0</v>
      </c>
      <c r="L85" s="23">
        <f t="shared" si="11"/>
        <v>0</v>
      </c>
      <c r="M85" s="23">
        <f t="shared" si="11"/>
        <v>4</v>
      </c>
      <c r="N85" s="23">
        <f t="shared" si="11"/>
        <v>1800</v>
      </c>
      <c r="O85" s="23">
        <f t="shared" si="11"/>
        <v>0</v>
      </c>
      <c r="P85" s="23">
        <f t="shared" si="11"/>
        <v>0</v>
      </c>
      <c r="Q85" s="23"/>
      <c r="R85" s="23"/>
      <c r="S85" s="23"/>
      <c r="T85" s="23"/>
      <c r="U85" s="23"/>
      <c r="V85" s="23"/>
    </row>
    <row r="86" s="6" customFormat="1" ht="98" customHeight="1" spans="1:22">
      <c r="A86" s="23">
        <v>1</v>
      </c>
      <c r="B86" s="23" t="s">
        <v>320</v>
      </c>
      <c r="C86" s="24" t="s">
        <v>321</v>
      </c>
      <c r="D86" s="49" t="s">
        <v>322</v>
      </c>
      <c r="E86" s="23" t="s">
        <v>323</v>
      </c>
      <c r="F86" s="25">
        <f t="shared" si="6"/>
        <v>7500</v>
      </c>
      <c r="H86" s="23">
        <v>7500</v>
      </c>
      <c r="I86" s="23"/>
      <c r="J86" s="23">
        <v>0</v>
      </c>
      <c r="K86" s="23">
        <v>0</v>
      </c>
      <c r="L86" s="23">
        <v>0</v>
      </c>
      <c r="M86" s="23">
        <v>4</v>
      </c>
      <c r="N86" s="23">
        <v>1800</v>
      </c>
      <c r="O86" s="23"/>
      <c r="P86" s="23"/>
      <c r="Q86" s="45">
        <v>45200</v>
      </c>
      <c r="R86" s="45">
        <v>45413</v>
      </c>
      <c r="S86" s="23" t="s">
        <v>324</v>
      </c>
      <c r="T86" s="23" t="s">
        <v>43</v>
      </c>
      <c r="U86" s="23" t="s">
        <v>325</v>
      </c>
      <c r="V86" s="23"/>
    </row>
    <row r="87" s="3" customFormat="1" ht="18" customHeight="1" spans="1:22">
      <c r="A87" s="23"/>
      <c r="B87" s="24" t="s">
        <v>256</v>
      </c>
      <c r="C87" s="24"/>
      <c r="D87" s="23"/>
      <c r="E87" s="23"/>
      <c r="F87" s="25">
        <f t="shared" si="6"/>
        <v>0</v>
      </c>
      <c r="G87" s="23"/>
      <c r="H87" s="23"/>
      <c r="I87" s="23"/>
      <c r="J87" s="23"/>
      <c r="K87" s="23"/>
      <c r="L87" s="23"/>
      <c r="M87" s="23"/>
      <c r="N87" s="23"/>
      <c r="O87" s="23"/>
      <c r="P87" s="23"/>
      <c r="Q87" s="23"/>
      <c r="R87" s="23"/>
      <c r="S87" s="23"/>
      <c r="T87" s="23"/>
      <c r="U87" s="23"/>
      <c r="V87" s="23"/>
    </row>
    <row r="88" s="3" customFormat="1" ht="27" customHeight="1" spans="1:22">
      <c r="A88" s="23" t="s">
        <v>326</v>
      </c>
      <c r="B88" s="24" t="s">
        <v>327</v>
      </c>
      <c r="C88" s="24"/>
      <c r="D88" s="23">
        <v>1</v>
      </c>
      <c r="E88" s="23"/>
      <c r="F88" s="25">
        <f t="shared" si="6"/>
        <v>658.8</v>
      </c>
      <c r="G88" s="23">
        <f>G89</f>
        <v>658.8</v>
      </c>
      <c r="H88" s="23">
        <f>H89</f>
        <v>0</v>
      </c>
      <c r="I88" s="23"/>
      <c r="J88" s="23">
        <f t="shared" ref="J88:P88" si="12">J89</f>
        <v>0</v>
      </c>
      <c r="K88" s="23">
        <f t="shared" si="12"/>
        <v>0</v>
      </c>
      <c r="L88" s="23">
        <f t="shared" si="12"/>
        <v>0</v>
      </c>
      <c r="M88" s="23">
        <f t="shared" si="12"/>
        <v>0</v>
      </c>
      <c r="N88" s="23">
        <f t="shared" si="12"/>
        <v>0</v>
      </c>
      <c r="O88" s="23">
        <f t="shared" si="12"/>
        <v>324</v>
      </c>
      <c r="P88" s="23">
        <f t="shared" si="12"/>
        <v>1361</v>
      </c>
      <c r="Q88" s="23"/>
      <c r="R88" s="23"/>
      <c r="S88" s="23"/>
      <c r="T88" s="23"/>
      <c r="U88" s="23"/>
      <c r="V88" s="23"/>
    </row>
    <row r="89" s="3" customFormat="1" ht="64" customHeight="1" spans="1:22">
      <c r="A89" s="23">
        <v>1</v>
      </c>
      <c r="B89" s="24" t="s">
        <v>328</v>
      </c>
      <c r="C89" s="23" t="s">
        <v>329</v>
      </c>
      <c r="D89" s="23" t="s">
        <v>330</v>
      </c>
      <c r="E89" s="23"/>
      <c r="F89" s="25">
        <f t="shared" si="6"/>
        <v>658.8</v>
      </c>
      <c r="G89" s="23">
        <v>658.8</v>
      </c>
      <c r="H89" s="23"/>
      <c r="I89" s="23"/>
      <c r="J89" s="23">
        <v>0</v>
      </c>
      <c r="K89" s="23">
        <v>0</v>
      </c>
      <c r="L89" s="23">
        <v>0</v>
      </c>
      <c r="M89" s="23"/>
      <c r="N89" s="23"/>
      <c r="O89" s="23">
        <v>324</v>
      </c>
      <c r="P89" s="23">
        <v>1361</v>
      </c>
      <c r="Q89" s="46">
        <v>45078</v>
      </c>
      <c r="R89" s="46">
        <v>45290</v>
      </c>
      <c r="S89" s="23" t="s">
        <v>331</v>
      </c>
      <c r="T89" s="23" t="s">
        <v>179</v>
      </c>
      <c r="U89" s="23" t="s">
        <v>264</v>
      </c>
      <c r="V89" s="23"/>
    </row>
    <row r="90" s="3" customFormat="1" ht="18" customHeight="1" spans="1:22">
      <c r="A90" s="23"/>
      <c r="B90" s="24" t="s">
        <v>256</v>
      </c>
      <c r="C90" s="24"/>
      <c r="D90" s="23"/>
      <c r="E90" s="23"/>
      <c r="F90" s="25">
        <f t="shared" si="6"/>
        <v>0</v>
      </c>
      <c r="G90" s="23"/>
      <c r="H90" s="23"/>
      <c r="I90" s="23"/>
      <c r="J90" s="23"/>
      <c r="K90" s="23"/>
      <c r="L90" s="23"/>
      <c r="M90" s="23"/>
      <c r="N90" s="23"/>
      <c r="O90" s="23"/>
      <c r="P90" s="23"/>
      <c r="Q90" s="23"/>
      <c r="R90" s="23"/>
      <c r="S90" s="23"/>
      <c r="T90" s="23"/>
      <c r="U90" s="23"/>
      <c r="V90" s="23"/>
    </row>
    <row r="91" s="3" customFormat="1" ht="18" customHeight="1" spans="1:22">
      <c r="A91" s="23" t="s">
        <v>332</v>
      </c>
      <c r="B91" s="24" t="s">
        <v>333</v>
      </c>
      <c r="C91" s="24"/>
      <c r="D91" s="23">
        <v>23</v>
      </c>
      <c r="E91" s="23"/>
      <c r="F91" s="25">
        <f>F92+F110+F111+F112</f>
        <v>4310</v>
      </c>
      <c r="G91" s="25">
        <f t="shared" ref="G91:P91" si="13">G92+G110+G111+G112</f>
        <v>3330</v>
      </c>
      <c r="H91" s="25">
        <f t="shared" si="13"/>
        <v>0</v>
      </c>
      <c r="I91" s="25">
        <f t="shared" si="13"/>
        <v>710</v>
      </c>
      <c r="J91" s="25">
        <f t="shared" si="13"/>
        <v>0</v>
      </c>
      <c r="K91" s="25">
        <f t="shared" si="13"/>
        <v>270</v>
      </c>
      <c r="L91" s="25">
        <f t="shared" si="13"/>
        <v>0</v>
      </c>
      <c r="M91" s="25">
        <f t="shared" si="13"/>
        <v>21</v>
      </c>
      <c r="N91" s="25">
        <f t="shared" si="13"/>
        <v>2100</v>
      </c>
      <c r="O91" s="25">
        <f t="shared" si="13"/>
        <v>254</v>
      </c>
      <c r="P91" s="25">
        <f t="shared" si="13"/>
        <v>1067</v>
      </c>
      <c r="Q91" s="23"/>
      <c r="R91" s="23"/>
      <c r="S91" s="23"/>
      <c r="T91" s="23"/>
      <c r="U91" s="23"/>
      <c r="V91" s="23"/>
    </row>
    <row r="92" s="10" customFormat="1" ht="45" customHeight="1" spans="1:22">
      <c r="A92" s="23" t="s">
        <v>36</v>
      </c>
      <c r="B92" s="24" t="s">
        <v>334</v>
      </c>
      <c r="C92" s="24"/>
      <c r="D92" s="23" t="s">
        <v>335</v>
      </c>
      <c r="E92" s="23"/>
      <c r="F92" s="25">
        <f>SUM(F93:F109)</f>
        <v>1700</v>
      </c>
      <c r="G92" s="25">
        <f t="shared" ref="G92:P92" si="14">SUM(G93:G109)</f>
        <v>1700</v>
      </c>
      <c r="H92" s="25">
        <f t="shared" si="14"/>
        <v>0</v>
      </c>
      <c r="I92" s="25">
        <f t="shared" si="14"/>
        <v>0</v>
      </c>
      <c r="J92" s="25">
        <f t="shared" si="14"/>
        <v>0</v>
      </c>
      <c r="K92" s="25">
        <f t="shared" si="14"/>
        <v>0</v>
      </c>
      <c r="L92" s="25">
        <f t="shared" si="14"/>
        <v>0</v>
      </c>
      <c r="M92" s="25">
        <f t="shared" si="14"/>
        <v>16</v>
      </c>
      <c r="N92" s="25">
        <f t="shared" si="14"/>
        <v>1600</v>
      </c>
      <c r="O92" s="25">
        <f t="shared" si="14"/>
        <v>214</v>
      </c>
      <c r="P92" s="25">
        <f t="shared" si="14"/>
        <v>907</v>
      </c>
      <c r="Q92" s="23">
        <v>2023.01</v>
      </c>
      <c r="R92" s="23">
        <v>2023.12</v>
      </c>
      <c r="S92" s="23"/>
      <c r="T92" s="62"/>
      <c r="U92" s="44"/>
      <c r="V92" s="23"/>
    </row>
    <row r="93" s="10" customFormat="1" ht="66" customHeight="1" spans="1:22">
      <c r="A93" s="23">
        <v>1</v>
      </c>
      <c r="B93" s="23" t="s">
        <v>336</v>
      </c>
      <c r="C93" s="23" t="s">
        <v>337</v>
      </c>
      <c r="D93" s="44" t="s">
        <v>338</v>
      </c>
      <c r="E93" s="23"/>
      <c r="F93" s="25">
        <v>100</v>
      </c>
      <c r="G93" s="23">
        <v>100</v>
      </c>
      <c r="H93" s="23"/>
      <c r="I93" s="23"/>
      <c r="J93" s="23"/>
      <c r="K93" s="23"/>
      <c r="L93" s="23"/>
      <c r="M93" s="23">
        <v>1</v>
      </c>
      <c r="N93" s="23">
        <v>100</v>
      </c>
      <c r="O93" s="23"/>
      <c r="P93" s="23"/>
      <c r="Q93" s="23">
        <v>2023.01</v>
      </c>
      <c r="R93" s="23">
        <v>2023.12</v>
      </c>
      <c r="S93" s="23" t="s">
        <v>339</v>
      </c>
      <c r="T93" s="62" t="s">
        <v>42</v>
      </c>
      <c r="U93" s="44" t="s">
        <v>340</v>
      </c>
      <c r="V93" s="23"/>
    </row>
    <row r="94" s="10" customFormat="1" ht="39" customHeight="1" spans="1:22">
      <c r="A94" s="23">
        <v>2</v>
      </c>
      <c r="B94" s="23" t="s">
        <v>341</v>
      </c>
      <c r="C94" s="23" t="s">
        <v>342</v>
      </c>
      <c r="D94" s="23" t="s">
        <v>343</v>
      </c>
      <c r="E94" s="23"/>
      <c r="F94" s="25">
        <v>100</v>
      </c>
      <c r="G94" s="23">
        <v>100</v>
      </c>
      <c r="H94" s="23"/>
      <c r="I94" s="23"/>
      <c r="J94" s="23"/>
      <c r="K94" s="23"/>
      <c r="L94" s="23"/>
      <c r="M94" s="23">
        <v>1</v>
      </c>
      <c r="N94" s="23">
        <v>100</v>
      </c>
      <c r="O94" s="23">
        <v>111</v>
      </c>
      <c r="P94" s="23">
        <v>446</v>
      </c>
      <c r="Q94" s="23">
        <v>2023.01</v>
      </c>
      <c r="R94" s="23">
        <v>2023.12</v>
      </c>
      <c r="S94" s="23" t="s">
        <v>344</v>
      </c>
      <c r="T94" s="23" t="s">
        <v>147</v>
      </c>
      <c r="U94" s="23" t="s">
        <v>340</v>
      </c>
      <c r="V94" s="23"/>
    </row>
    <row r="95" s="10" customFormat="1" ht="65" customHeight="1" spans="1:22">
      <c r="A95" s="23">
        <v>3</v>
      </c>
      <c r="B95" s="23" t="s">
        <v>345</v>
      </c>
      <c r="C95" s="23" t="s">
        <v>346</v>
      </c>
      <c r="D95" s="44" t="s">
        <v>347</v>
      </c>
      <c r="E95" s="23"/>
      <c r="F95" s="25">
        <v>100</v>
      </c>
      <c r="G95" s="23">
        <v>100</v>
      </c>
      <c r="H95" s="23"/>
      <c r="I95" s="23"/>
      <c r="J95" s="23"/>
      <c r="K95" s="23"/>
      <c r="L95" s="23"/>
      <c r="M95" s="23">
        <v>1</v>
      </c>
      <c r="N95" s="23">
        <v>100</v>
      </c>
      <c r="O95" s="23">
        <v>3</v>
      </c>
      <c r="P95" s="23">
        <v>10</v>
      </c>
      <c r="Q95" s="23">
        <v>2023.01</v>
      </c>
      <c r="R95" s="23">
        <v>2023.12</v>
      </c>
      <c r="S95" s="44" t="s">
        <v>348</v>
      </c>
      <c r="T95" s="23" t="s">
        <v>349</v>
      </c>
      <c r="U95" s="23" t="s">
        <v>340</v>
      </c>
      <c r="V95" s="23"/>
    </row>
    <row r="96" s="10" customFormat="1" ht="49" customHeight="1" spans="1:22">
      <c r="A96" s="23">
        <v>4</v>
      </c>
      <c r="B96" s="23" t="s">
        <v>350</v>
      </c>
      <c r="C96" s="23" t="s">
        <v>351</v>
      </c>
      <c r="D96" s="50" t="s">
        <v>352</v>
      </c>
      <c r="E96" s="23"/>
      <c r="F96" s="25">
        <v>100</v>
      </c>
      <c r="G96" s="23">
        <v>100</v>
      </c>
      <c r="H96" s="23"/>
      <c r="I96" s="23"/>
      <c r="J96" s="23"/>
      <c r="K96" s="23"/>
      <c r="L96" s="23"/>
      <c r="M96" s="23">
        <v>1</v>
      </c>
      <c r="N96" s="23">
        <v>100</v>
      </c>
      <c r="O96" s="23">
        <v>2</v>
      </c>
      <c r="P96" s="23">
        <v>9</v>
      </c>
      <c r="Q96" s="23">
        <v>2023.01</v>
      </c>
      <c r="R96" s="23">
        <v>2023.12</v>
      </c>
      <c r="S96" s="23" t="s">
        <v>348</v>
      </c>
      <c r="T96" s="23" t="s">
        <v>349</v>
      </c>
      <c r="U96" s="23" t="s">
        <v>340</v>
      </c>
      <c r="V96" s="23"/>
    </row>
    <row r="97" s="10" customFormat="1" ht="80" customHeight="1" spans="1:22">
      <c r="A97" s="23">
        <v>5</v>
      </c>
      <c r="B97" s="23" t="s">
        <v>353</v>
      </c>
      <c r="C97" s="23" t="s">
        <v>354</v>
      </c>
      <c r="D97" s="44" t="s">
        <v>355</v>
      </c>
      <c r="E97" s="23"/>
      <c r="F97" s="25">
        <v>100</v>
      </c>
      <c r="G97" s="23">
        <v>100</v>
      </c>
      <c r="H97" s="23"/>
      <c r="I97" s="23"/>
      <c r="J97" s="23"/>
      <c r="K97" s="23"/>
      <c r="L97" s="23"/>
      <c r="M97" s="23">
        <v>1</v>
      </c>
      <c r="N97" s="23">
        <v>100</v>
      </c>
      <c r="O97" s="23">
        <v>16</v>
      </c>
      <c r="P97" s="23">
        <v>54</v>
      </c>
      <c r="Q97" s="23">
        <v>2023.01</v>
      </c>
      <c r="R97" s="23">
        <v>2023.12</v>
      </c>
      <c r="S97" s="23" t="s">
        <v>356</v>
      </c>
      <c r="T97" s="23" t="s">
        <v>49</v>
      </c>
      <c r="U97" s="23" t="s">
        <v>142</v>
      </c>
      <c r="V97" s="23"/>
    </row>
    <row r="98" s="10" customFormat="1" ht="48" customHeight="1" spans="1:22">
      <c r="A98" s="23">
        <v>6</v>
      </c>
      <c r="B98" s="23" t="s">
        <v>357</v>
      </c>
      <c r="C98" s="23" t="s">
        <v>358</v>
      </c>
      <c r="D98" s="44" t="s">
        <v>359</v>
      </c>
      <c r="E98" s="23"/>
      <c r="F98" s="25">
        <v>100</v>
      </c>
      <c r="G98" s="23">
        <v>100</v>
      </c>
      <c r="H98" s="23"/>
      <c r="I98" s="23"/>
      <c r="J98" s="23"/>
      <c r="K98" s="23"/>
      <c r="L98" s="23"/>
      <c r="M98" s="23">
        <v>0</v>
      </c>
      <c r="N98" s="23">
        <v>0</v>
      </c>
      <c r="O98" s="23">
        <v>16</v>
      </c>
      <c r="P98" s="23">
        <v>72</v>
      </c>
      <c r="Q98" s="23">
        <v>2023.01</v>
      </c>
      <c r="R98" s="23">
        <v>2023.12</v>
      </c>
      <c r="S98" s="23" t="s">
        <v>360</v>
      </c>
      <c r="T98" s="23" t="s">
        <v>49</v>
      </c>
      <c r="U98" s="23" t="s">
        <v>142</v>
      </c>
      <c r="V98" s="23"/>
    </row>
    <row r="99" s="10" customFormat="1" ht="39" customHeight="1" spans="1:22">
      <c r="A99" s="23">
        <v>7</v>
      </c>
      <c r="B99" s="23" t="s">
        <v>361</v>
      </c>
      <c r="C99" s="23" t="s">
        <v>362</v>
      </c>
      <c r="D99" s="44" t="s">
        <v>363</v>
      </c>
      <c r="E99" s="23"/>
      <c r="F99" s="25">
        <v>100</v>
      </c>
      <c r="G99" s="23">
        <v>100</v>
      </c>
      <c r="H99" s="23"/>
      <c r="I99" s="23"/>
      <c r="J99" s="23"/>
      <c r="K99" s="23"/>
      <c r="L99" s="23"/>
      <c r="M99" s="23">
        <v>1</v>
      </c>
      <c r="N99" s="23">
        <v>100</v>
      </c>
      <c r="O99" s="23">
        <v>3</v>
      </c>
      <c r="P99" s="23">
        <v>6</v>
      </c>
      <c r="Q99" s="23">
        <v>2023.01</v>
      </c>
      <c r="R99" s="23">
        <v>2023.12</v>
      </c>
      <c r="S99" s="23" t="s">
        <v>364</v>
      </c>
      <c r="T99" s="62" t="s">
        <v>101</v>
      </c>
      <c r="U99" s="23" t="s">
        <v>142</v>
      </c>
      <c r="V99" s="23"/>
    </row>
    <row r="100" s="10" customFormat="1" ht="39" customHeight="1" spans="1:22">
      <c r="A100" s="23">
        <v>8</v>
      </c>
      <c r="B100" s="23" t="s">
        <v>365</v>
      </c>
      <c r="C100" s="23" t="s">
        <v>366</v>
      </c>
      <c r="D100" s="44" t="s">
        <v>367</v>
      </c>
      <c r="E100" s="23"/>
      <c r="F100" s="25">
        <v>100</v>
      </c>
      <c r="G100" s="23">
        <v>100</v>
      </c>
      <c r="H100" s="23"/>
      <c r="I100" s="23"/>
      <c r="J100" s="23"/>
      <c r="K100" s="23"/>
      <c r="L100" s="23"/>
      <c r="M100" s="23">
        <v>1</v>
      </c>
      <c r="N100" s="23">
        <v>100</v>
      </c>
      <c r="O100" s="23">
        <v>7</v>
      </c>
      <c r="P100" s="23">
        <v>21</v>
      </c>
      <c r="Q100" s="23">
        <v>2023.01</v>
      </c>
      <c r="R100" s="23">
        <v>2023.12</v>
      </c>
      <c r="S100" s="23" t="s">
        <v>364</v>
      </c>
      <c r="T100" s="62" t="s">
        <v>101</v>
      </c>
      <c r="U100" s="23" t="s">
        <v>142</v>
      </c>
      <c r="V100" s="23"/>
    </row>
    <row r="101" s="10" customFormat="1" ht="39" customHeight="1" spans="1:22">
      <c r="A101" s="23">
        <v>9</v>
      </c>
      <c r="B101" s="23" t="s">
        <v>368</v>
      </c>
      <c r="C101" s="23" t="s">
        <v>369</v>
      </c>
      <c r="D101" s="44" t="s">
        <v>370</v>
      </c>
      <c r="E101" s="23"/>
      <c r="F101" s="25">
        <v>100</v>
      </c>
      <c r="G101" s="23">
        <v>100</v>
      </c>
      <c r="H101" s="23"/>
      <c r="I101" s="23"/>
      <c r="J101" s="23"/>
      <c r="K101" s="23"/>
      <c r="L101" s="23"/>
      <c r="M101" s="23">
        <v>1</v>
      </c>
      <c r="N101" s="23">
        <v>100</v>
      </c>
      <c r="O101" s="23">
        <v>0</v>
      </c>
      <c r="P101" s="23">
        <v>0</v>
      </c>
      <c r="Q101" s="23">
        <v>2023.01</v>
      </c>
      <c r="R101" s="23">
        <v>2023.12</v>
      </c>
      <c r="S101" s="44" t="s">
        <v>371</v>
      </c>
      <c r="T101" s="23" t="s">
        <v>164</v>
      </c>
      <c r="U101" s="23" t="s">
        <v>142</v>
      </c>
      <c r="V101" s="23"/>
    </row>
    <row r="102" s="10" customFormat="1" ht="42" customHeight="1" spans="1:22">
      <c r="A102" s="23">
        <v>10</v>
      </c>
      <c r="B102" s="23" t="s">
        <v>372</v>
      </c>
      <c r="C102" s="23" t="s">
        <v>373</v>
      </c>
      <c r="D102" s="44" t="s">
        <v>374</v>
      </c>
      <c r="E102" s="23"/>
      <c r="F102" s="25">
        <v>100</v>
      </c>
      <c r="G102" s="23">
        <v>100</v>
      </c>
      <c r="H102" s="23"/>
      <c r="I102" s="23"/>
      <c r="J102" s="23"/>
      <c r="K102" s="23"/>
      <c r="L102" s="23"/>
      <c r="M102" s="23">
        <v>1</v>
      </c>
      <c r="N102" s="23">
        <v>100</v>
      </c>
      <c r="O102" s="23"/>
      <c r="P102" s="23"/>
      <c r="Q102" s="23">
        <v>2023.01</v>
      </c>
      <c r="R102" s="23">
        <v>2023.12</v>
      </c>
      <c r="S102" s="44" t="s">
        <v>371</v>
      </c>
      <c r="T102" s="23" t="s">
        <v>164</v>
      </c>
      <c r="U102" s="23" t="s">
        <v>142</v>
      </c>
      <c r="V102" s="23"/>
    </row>
    <row r="103" s="10" customFormat="1" ht="42" customHeight="1" spans="1:22">
      <c r="A103" s="23">
        <v>11</v>
      </c>
      <c r="B103" s="23" t="s">
        <v>375</v>
      </c>
      <c r="C103" s="23" t="s">
        <v>376</v>
      </c>
      <c r="D103" s="44" t="s">
        <v>377</v>
      </c>
      <c r="E103" s="23"/>
      <c r="F103" s="25">
        <v>100</v>
      </c>
      <c r="G103" s="23">
        <v>100</v>
      </c>
      <c r="H103" s="23"/>
      <c r="I103" s="23"/>
      <c r="J103" s="23"/>
      <c r="K103" s="23"/>
      <c r="L103" s="23"/>
      <c r="M103" s="23">
        <v>1</v>
      </c>
      <c r="N103" s="23">
        <v>100</v>
      </c>
      <c r="O103" s="56">
        <v>7</v>
      </c>
      <c r="P103" s="23">
        <v>42</v>
      </c>
      <c r="Q103" s="23">
        <v>2023.01</v>
      </c>
      <c r="R103" s="23">
        <v>2023.12</v>
      </c>
      <c r="S103" s="23" t="s">
        <v>378</v>
      </c>
      <c r="T103" s="45" t="s">
        <v>379</v>
      </c>
      <c r="U103" s="23" t="s">
        <v>142</v>
      </c>
      <c r="V103" s="23"/>
    </row>
    <row r="104" s="10" customFormat="1" ht="42" customHeight="1" spans="1:22">
      <c r="A104" s="23">
        <v>12</v>
      </c>
      <c r="B104" s="23" t="s">
        <v>380</v>
      </c>
      <c r="C104" s="23" t="s">
        <v>381</v>
      </c>
      <c r="D104" s="44" t="s">
        <v>382</v>
      </c>
      <c r="E104" s="23"/>
      <c r="F104" s="25">
        <v>100</v>
      </c>
      <c r="G104" s="23">
        <v>100</v>
      </c>
      <c r="H104" s="23"/>
      <c r="I104" s="23"/>
      <c r="J104" s="23"/>
      <c r="K104" s="23"/>
      <c r="L104" s="23"/>
      <c r="M104" s="23">
        <v>1</v>
      </c>
      <c r="N104" s="23">
        <v>100</v>
      </c>
      <c r="O104" s="23">
        <v>28</v>
      </c>
      <c r="P104" s="23">
        <v>152</v>
      </c>
      <c r="Q104" s="23">
        <v>2023.01</v>
      </c>
      <c r="R104" s="23">
        <v>2023.12</v>
      </c>
      <c r="S104" s="23" t="s">
        <v>383</v>
      </c>
      <c r="T104" s="45" t="s">
        <v>379</v>
      </c>
      <c r="U104" s="23" t="s">
        <v>142</v>
      </c>
      <c r="V104" s="23"/>
    </row>
    <row r="105" s="10" customFormat="1" ht="67" customHeight="1" spans="1:22">
      <c r="A105" s="23">
        <v>13</v>
      </c>
      <c r="B105" s="23" t="s">
        <v>384</v>
      </c>
      <c r="C105" s="23" t="s">
        <v>385</v>
      </c>
      <c r="D105" s="44" t="s">
        <v>386</v>
      </c>
      <c r="E105" s="23"/>
      <c r="F105" s="25">
        <v>100</v>
      </c>
      <c r="G105" s="23">
        <v>100</v>
      </c>
      <c r="H105" s="23"/>
      <c r="I105" s="23"/>
      <c r="J105" s="23"/>
      <c r="K105" s="23"/>
      <c r="L105" s="23"/>
      <c r="M105" s="23">
        <v>1</v>
      </c>
      <c r="N105" s="23">
        <v>100</v>
      </c>
      <c r="O105" s="23"/>
      <c r="P105" s="23"/>
      <c r="Q105" s="23">
        <v>2023.01</v>
      </c>
      <c r="R105" s="23">
        <v>2023.12</v>
      </c>
      <c r="S105" s="23" t="s">
        <v>387</v>
      </c>
      <c r="T105" s="62" t="s">
        <v>388</v>
      </c>
      <c r="U105" s="23" t="s">
        <v>142</v>
      </c>
      <c r="V105" s="23"/>
    </row>
    <row r="106" s="10" customFormat="1" ht="42" customHeight="1" spans="1:22">
      <c r="A106" s="23">
        <v>14</v>
      </c>
      <c r="B106" s="23" t="s">
        <v>389</v>
      </c>
      <c r="C106" s="23" t="s">
        <v>390</v>
      </c>
      <c r="D106" s="44" t="s">
        <v>391</v>
      </c>
      <c r="E106" s="23"/>
      <c r="F106" s="25">
        <v>100</v>
      </c>
      <c r="G106" s="23">
        <v>100</v>
      </c>
      <c r="H106" s="23"/>
      <c r="I106" s="23"/>
      <c r="J106" s="23"/>
      <c r="K106" s="23"/>
      <c r="L106" s="23"/>
      <c r="M106" s="24">
        <v>1</v>
      </c>
      <c r="N106" s="24">
        <v>100</v>
      </c>
      <c r="O106" s="24">
        <v>4</v>
      </c>
      <c r="P106" s="24">
        <v>17</v>
      </c>
      <c r="Q106" s="23">
        <v>2023.01</v>
      </c>
      <c r="R106" s="23">
        <v>2023.12</v>
      </c>
      <c r="S106" s="24" t="s">
        <v>392</v>
      </c>
      <c r="T106" s="24" t="s">
        <v>393</v>
      </c>
      <c r="U106" s="23" t="s">
        <v>142</v>
      </c>
      <c r="V106" s="23"/>
    </row>
    <row r="107" s="10" customFormat="1" ht="42" customHeight="1" spans="1:22">
      <c r="A107" s="23">
        <v>15</v>
      </c>
      <c r="B107" s="23" t="s">
        <v>394</v>
      </c>
      <c r="C107" s="23" t="s">
        <v>395</v>
      </c>
      <c r="D107" s="44" t="s">
        <v>396</v>
      </c>
      <c r="E107" s="23"/>
      <c r="F107" s="25">
        <v>100</v>
      </c>
      <c r="G107" s="23">
        <v>100</v>
      </c>
      <c r="H107" s="23"/>
      <c r="I107" s="23"/>
      <c r="J107" s="23"/>
      <c r="K107" s="23"/>
      <c r="L107" s="23"/>
      <c r="M107" s="24">
        <v>1</v>
      </c>
      <c r="N107" s="24">
        <v>100</v>
      </c>
      <c r="O107" s="24">
        <v>0</v>
      </c>
      <c r="P107" s="24">
        <v>0</v>
      </c>
      <c r="Q107" s="23">
        <v>2023.01</v>
      </c>
      <c r="R107" s="23">
        <v>2023.12</v>
      </c>
      <c r="S107" s="24" t="s">
        <v>397</v>
      </c>
      <c r="T107" s="24" t="s">
        <v>393</v>
      </c>
      <c r="U107" s="23" t="s">
        <v>142</v>
      </c>
      <c r="V107" s="23"/>
    </row>
    <row r="108" s="10" customFormat="1" ht="42" customHeight="1" spans="1:22">
      <c r="A108" s="23">
        <v>16</v>
      </c>
      <c r="B108" s="23" t="s">
        <v>398</v>
      </c>
      <c r="C108" s="23" t="s">
        <v>399</v>
      </c>
      <c r="D108" s="44" t="s">
        <v>400</v>
      </c>
      <c r="E108" s="23"/>
      <c r="F108" s="25">
        <v>100</v>
      </c>
      <c r="G108" s="23">
        <v>100</v>
      </c>
      <c r="H108" s="23"/>
      <c r="I108" s="23"/>
      <c r="J108" s="23"/>
      <c r="K108" s="23"/>
      <c r="L108" s="23"/>
      <c r="M108" s="23">
        <v>1</v>
      </c>
      <c r="N108" s="23">
        <v>100</v>
      </c>
      <c r="O108" s="23">
        <v>5</v>
      </c>
      <c r="P108" s="23">
        <v>24</v>
      </c>
      <c r="Q108" s="23">
        <v>2023.01</v>
      </c>
      <c r="R108" s="23">
        <v>2023.12</v>
      </c>
      <c r="S108" s="23" t="s">
        <v>401</v>
      </c>
      <c r="T108" s="23" t="s">
        <v>402</v>
      </c>
      <c r="U108" s="23" t="s">
        <v>142</v>
      </c>
      <c r="V108" s="23"/>
    </row>
    <row r="109" s="10" customFormat="1" ht="42" customHeight="1" spans="1:22">
      <c r="A109" s="23">
        <v>17</v>
      </c>
      <c r="B109" s="23" t="s">
        <v>403</v>
      </c>
      <c r="C109" s="23" t="s">
        <v>404</v>
      </c>
      <c r="D109" s="44" t="s">
        <v>405</v>
      </c>
      <c r="E109" s="23"/>
      <c r="F109" s="25">
        <v>100</v>
      </c>
      <c r="G109" s="23">
        <v>100</v>
      </c>
      <c r="H109" s="23"/>
      <c r="I109" s="23"/>
      <c r="J109" s="23"/>
      <c r="K109" s="23"/>
      <c r="L109" s="23"/>
      <c r="M109" s="23">
        <v>1</v>
      </c>
      <c r="N109" s="23">
        <v>100</v>
      </c>
      <c r="O109" s="23">
        <v>12</v>
      </c>
      <c r="P109" s="23">
        <v>54</v>
      </c>
      <c r="Q109" s="23">
        <v>2023.01</v>
      </c>
      <c r="R109" s="23">
        <v>2023.12</v>
      </c>
      <c r="S109" s="23" t="s">
        <v>406</v>
      </c>
      <c r="T109" s="23" t="s">
        <v>402</v>
      </c>
      <c r="U109" s="23" t="s">
        <v>142</v>
      </c>
      <c r="V109" s="23"/>
    </row>
    <row r="110" s="3" customFormat="1" ht="57" customHeight="1" spans="1:22">
      <c r="A110" s="23" t="s">
        <v>174</v>
      </c>
      <c r="B110" s="24" t="s">
        <v>407</v>
      </c>
      <c r="C110" s="24" t="s">
        <v>408</v>
      </c>
      <c r="D110" s="23" t="s">
        <v>409</v>
      </c>
      <c r="E110" s="23" t="s">
        <v>410</v>
      </c>
      <c r="F110" s="25">
        <f>SUM(G110:L110)</f>
        <v>1200</v>
      </c>
      <c r="G110" s="23">
        <v>930</v>
      </c>
      <c r="H110" s="23"/>
      <c r="I110" s="23"/>
      <c r="J110" s="23"/>
      <c r="K110" s="23">
        <v>270</v>
      </c>
      <c r="L110" s="23"/>
      <c r="M110" s="23"/>
      <c r="N110" s="23"/>
      <c r="O110" s="23"/>
      <c r="P110" s="23"/>
      <c r="Q110" s="23">
        <v>2023.1</v>
      </c>
      <c r="R110" s="23">
        <v>2023.12</v>
      </c>
      <c r="S110" s="23" t="s">
        <v>411</v>
      </c>
      <c r="T110" s="23" t="s">
        <v>412</v>
      </c>
      <c r="U110" s="23" t="s">
        <v>413</v>
      </c>
      <c r="V110" s="23"/>
    </row>
    <row r="111" s="3" customFormat="1" ht="62" customHeight="1" spans="1:22">
      <c r="A111" s="23" t="s">
        <v>414</v>
      </c>
      <c r="B111" s="24" t="s">
        <v>415</v>
      </c>
      <c r="C111" s="24" t="s">
        <v>416</v>
      </c>
      <c r="D111" s="23" t="s">
        <v>417</v>
      </c>
      <c r="E111" s="23"/>
      <c r="F111" s="25">
        <f>SUM(G111:L111)</f>
        <v>700</v>
      </c>
      <c r="G111" s="23">
        <v>700</v>
      </c>
      <c r="H111" s="23"/>
      <c r="I111" s="23"/>
      <c r="J111" s="23"/>
      <c r="K111" s="23"/>
      <c r="L111" s="23"/>
      <c r="M111" s="23">
        <v>5</v>
      </c>
      <c r="N111" s="23">
        <v>500</v>
      </c>
      <c r="O111" s="23">
        <v>40</v>
      </c>
      <c r="P111" s="23">
        <v>160</v>
      </c>
      <c r="Q111" s="23">
        <v>2023.04</v>
      </c>
      <c r="R111" s="23">
        <v>2023.11</v>
      </c>
      <c r="S111" s="23" t="s">
        <v>418</v>
      </c>
      <c r="T111" s="23" t="s">
        <v>419</v>
      </c>
      <c r="U111" s="23" t="s">
        <v>420</v>
      </c>
      <c r="V111" s="23"/>
    </row>
    <row r="112" s="3" customFormat="1" ht="33" customHeight="1" spans="1:22">
      <c r="A112" s="23" t="s">
        <v>421</v>
      </c>
      <c r="B112" s="24" t="s">
        <v>422</v>
      </c>
      <c r="C112" s="24"/>
      <c r="D112" s="23"/>
      <c r="E112" s="23"/>
      <c r="F112" s="25">
        <f>SUM(F113:F116)</f>
        <v>710</v>
      </c>
      <c r="G112" s="25">
        <f t="shared" ref="G112:P112" si="15">SUM(G113:G116)</f>
        <v>0</v>
      </c>
      <c r="H112" s="25">
        <f t="shared" si="15"/>
        <v>0</v>
      </c>
      <c r="I112" s="25">
        <f t="shared" si="15"/>
        <v>710</v>
      </c>
      <c r="J112" s="25">
        <f t="shared" si="15"/>
        <v>0</v>
      </c>
      <c r="K112" s="25">
        <f t="shared" si="15"/>
        <v>0</v>
      </c>
      <c r="L112" s="25">
        <f t="shared" si="15"/>
        <v>0</v>
      </c>
      <c r="M112" s="25">
        <f t="shared" si="15"/>
        <v>0</v>
      </c>
      <c r="N112" s="25">
        <f t="shared" si="15"/>
        <v>0</v>
      </c>
      <c r="O112" s="25">
        <f t="shared" si="15"/>
        <v>0</v>
      </c>
      <c r="P112" s="25">
        <f t="shared" si="15"/>
        <v>0</v>
      </c>
      <c r="Q112" s="23"/>
      <c r="R112" s="23"/>
      <c r="S112" s="23"/>
      <c r="T112" s="23"/>
      <c r="U112" s="23"/>
      <c r="V112" s="23"/>
    </row>
    <row r="113" s="3" customFormat="1" ht="83" customHeight="1" spans="1:22">
      <c r="A113" s="23">
        <v>1</v>
      </c>
      <c r="B113" s="34" t="s">
        <v>423</v>
      </c>
      <c r="C113" s="24" t="s">
        <v>424</v>
      </c>
      <c r="D113" s="34" t="s">
        <v>425</v>
      </c>
      <c r="E113" s="23"/>
      <c r="F113" s="23">
        <v>200</v>
      </c>
      <c r="G113" s="23"/>
      <c r="H113" s="23"/>
      <c r="I113" s="23">
        <v>200</v>
      </c>
      <c r="J113" s="23"/>
      <c r="K113" s="23"/>
      <c r="L113" s="23"/>
      <c r="M113" s="23"/>
      <c r="N113" s="23"/>
      <c r="O113" s="23"/>
      <c r="P113" s="23"/>
      <c r="Q113" s="23">
        <v>2023.03</v>
      </c>
      <c r="R113" s="23">
        <v>2023.11</v>
      </c>
      <c r="S113" s="23" t="s">
        <v>426</v>
      </c>
      <c r="T113" s="23" t="s">
        <v>42</v>
      </c>
      <c r="U113" s="23" t="s">
        <v>142</v>
      </c>
      <c r="V113" s="23"/>
    </row>
    <row r="114" s="3" customFormat="1" ht="80" customHeight="1" spans="1:22">
      <c r="A114" s="23">
        <v>2</v>
      </c>
      <c r="B114" s="34" t="s">
        <v>427</v>
      </c>
      <c r="C114" s="24" t="s">
        <v>428</v>
      </c>
      <c r="D114" s="34" t="s">
        <v>429</v>
      </c>
      <c r="E114" s="23"/>
      <c r="F114" s="23">
        <v>200</v>
      </c>
      <c r="G114" s="23"/>
      <c r="H114" s="23"/>
      <c r="I114" s="23">
        <v>200</v>
      </c>
      <c r="J114" s="23"/>
      <c r="K114" s="23"/>
      <c r="L114" s="23"/>
      <c r="M114" s="23"/>
      <c r="N114" s="23"/>
      <c r="O114" s="23"/>
      <c r="P114" s="23"/>
      <c r="Q114" s="23">
        <v>2023.03</v>
      </c>
      <c r="R114" s="23">
        <v>2023.11</v>
      </c>
      <c r="S114" s="23" t="s">
        <v>430</v>
      </c>
      <c r="T114" s="23" t="s">
        <v>147</v>
      </c>
      <c r="U114" s="23" t="s">
        <v>142</v>
      </c>
      <c r="V114" s="23"/>
    </row>
    <row r="115" s="3" customFormat="1" ht="105" customHeight="1" spans="1:22">
      <c r="A115" s="23">
        <v>3</v>
      </c>
      <c r="B115" s="34" t="s">
        <v>431</v>
      </c>
      <c r="C115" s="24" t="s">
        <v>432</v>
      </c>
      <c r="D115" s="34" t="s">
        <v>433</v>
      </c>
      <c r="E115" s="23"/>
      <c r="F115" s="23">
        <v>200</v>
      </c>
      <c r="G115" s="23"/>
      <c r="H115" s="23"/>
      <c r="I115" s="23">
        <v>200</v>
      </c>
      <c r="J115" s="23"/>
      <c r="K115" s="23"/>
      <c r="L115" s="23"/>
      <c r="M115" s="23"/>
      <c r="N115" s="23"/>
      <c r="O115" s="23"/>
      <c r="P115" s="23"/>
      <c r="Q115" s="23">
        <v>2023.03</v>
      </c>
      <c r="R115" s="23">
        <v>2023.11</v>
      </c>
      <c r="S115" s="23" t="s">
        <v>434</v>
      </c>
      <c r="T115" s="23" t="s">
        <v>129</v>
      </c>
      <c r="U115" s="23" t="s">
        <v>142</v>
      </c>
      <c r="V115" s="23"/>
    </row>
    <row r="116" s="3" customFormat="1" ht="87" customHeight="1" spans="1:22">
      <c r="A116" s="23">
        <v>4</v>
      </c>
      <c r="B116" s="34" t="s">
        <v>435</v>
      </c>
      <c r="C116" s="24" t="s">
        <v>436</v>
      </c>
      <c r="D116" s="34" t="s">
        <v>437</v>
      </c>
      <c r="E116" s="23"/>
      <c r="F116" s="23">
        <v>110</v>
      </c>
      <c r="G116" s="23"/>
      <c r="H116" s="23"/>
      <c r="I116" s="23">
        <v>110</v>
      </c>
      <c r="J116" s="23"/>
      <c r="K116" s="23"/>
      <c r="L116" s="23"/>
      <c r="M116" s="23"/>
      <c r="N116" s="23"/>
      <c r="O116" s="23"/>
      <c r="P116" s="23"/>
      <c r="Q116" s="23">
        <v>2023.03</v>
      </c>
      <c r="R116" s="23">
        <v>2023.11</v>
      </c>
      <c r="S116" s="23" t="s">
        <v>438</v>
      </c>
      <c r="T116" s="23" t="s">
        <v>64</v>
      </c>
      <c r="U116" s="23" t="s">
        <v>142</v>
      </c>
      <c r="V116" s="23"/>
    </row>
    <row r="117" s="3" customFormat="1" ht="18" customHeight="1" spans="1:22">
      <c r="A117" s="23"/>
      <c r="B117" s="24" t="s">
        <v>256</v>
      </c>
      <c r="C117" s="24"/>
      <c r="D117" s="23"/>
      <c r="E117" s="23"/>
      <c r="F117" s="25">
        <f t="shared" ref="F117:F137" si="16">SUM(G117:L117)</f>
        <v>0</v>
      </c>
      <c r="G117" s="23"/>
      <c r="H117" s="23"/>
      <c r="I117" s="23"/>
      <c r="J117" s="23"/>
      <c r="K117" s="23"/>
      <c r="L117" s="23"/>
      <c r="M117" s="23"/>
      <c r="N117" s="23"/>
      <c r="O117" s="23"/>
      <c r="P117" s="23"/>
      <c r="Q117" s="23"/>
      <c r="R117" s="23"/>
      <c r="S117" s="23"/>
      <c r="T117" s="23"/>
      <c r="U117" s="23"/>
      <c r="V117" s="23"/>
    </row>
    <row r="118" s="3" customFormat="1" ht="18" customHeight="1" spans="1:22">
      <c r="A118" s="23" t="s">
        <v>439</v>
      </c>
      <c r="B118" s="24" t="s">
        <v>440</v>
      </c>
      <c r="C118" s="24"/>
      <c r="D118" s="23">
        <v>20</v>
      </c>
      <c r="E118" s="23"/>
      <c r="F118" s="25">
        <f t="shared" si="16"/>
        <v>2641.2</v>
      </c>
      <c r="G118" s="23">
        <f>G119</f>
        <v>0</v>
      </c>
      <c r="H118" s="23">
        <f>H119</f>
        <v>2641.2</v>
      </c>
      <c r="I118" s="23"/>
      <c r="J118" s="23">
        <f t="shared" ref="J118:P118" si="17">J119</f>
        <v>0</v>
      </c>
      <c r="K118" s="23">
        <f t="shared" si="17"/>
        <v>0</v>
      </c>
      <c r="L118" s="23">
        <f t="shared" si="17"/>
        <v>0</v>
      </c>
      <c r="M118" s="23">
        <f t="shared" si="17"/>
        <v>20</v>
      </c>
      <c r="N118" s="23">
        <f t="shared" si="17"/>
        <v>2641.2</v>
      </c>
      <c r="O118" s="23">
        <f t="shared" si="17"/>
        <v>0</v>
      </c>
      <c r="P118" s="23">
        <f t="shared" si="17"/>
        <v>0</v>
      </c>
      <c r="Q118" s="23"/>
      <c r="R118" s="23"/>
      <c r="S118" s="23"/>
      <c r="T118" s="23"/>
      <c r="U118" s="23"/>
      <c r="V118" s="23"/>
    </row>
    <row r="119" s="10" customFormat="1" ht="25.5" customHeight="1" spans="1:22">
      <c r="A119" s="26" t="s">
        <v>36</v>
      </c>
      <c r="B119" s="26" t="s">
        <v>441</v>
      </c>
      <c r="C119" s="26"/>
      <c r="D119" s="26" t="s">
        <v>442</v>
      </c>
      <c r="E119" s="26"/>
      <c r="F119" s="25">
        <f t="shared" si="16"/>
        <v>2641.2</v>
      </c>
      <c r="G119" s="26">
        <f>SUM(G120:G139)</f>
        <v>0</v>
      </c>
      <c r="H119" s="26">
        <f>SUM(H120:H139)</f>
        <v>2641.2</v>
      </c>
      <c r="I119" s="26"/>
      <c r="J119" s="26">
        <f t="shared" ref="J119:P119" si="18">SUM(J120:J139)</f>
        <v>0</v>
      </c>
      <c r="K119" s="26">
        <f t="shared" si="18"/>
        <v>0</v>
      </c>
      <c r="L119" s="26">
        <f t="shared" si="18"/>
        <v>0</v>
      </c>
      <c r="M119" s="26">
        <f t="shared" si="18"/>
        <v>20</v>
      </c>
      <c r="N119" s="26">
        <f t="shared" si="18"/>
        <v>2641.2</v>
      </c>
      <c r="O119" s="26">
        <f t="shared" si="18"/>
        <v>0</v>
      </c>
      <c r="P119" s="26">
        <f t="shared" si="18"/>
        <v>0</v>
      </c>
      <c r="Q119" s="36"/>
      <c r="R119" s="36"/>
      <c r="S119" s="26"/>
      <c r="T119" s="26"/>
      <c r="U119" s="26"/>
      <c r="V119" s="36"/>
    </row>
    <row r="120" s="10" customFormat="1" ht="71" customHeight="1" spans="1:22">
      <c r="A120" s="51" t="s">
        <v>443</v>
      </c>
      <c r="B120" s="26" t="s">
        <v>444</v>
      </c>
      <c r="C120" s="26" t="s">
        <v>303</v>
      </c>
      <c r="D120" s="24" t="s">
        <v>445</v>
      </c>
      <c r="E120" s="26"/>
      <c r="F120" s="25">
        <f t="shared" si="16"/>
        <v>148</v>
      </c>
      <c r="G120" s="52"/>
      <c r="H120" s="52">
        <v>148</v>
      </c>
      <c r="I120" s="52"/>
      <c r="J120" s="57">
        <v>0</v>
      </c>
      <c r="K120" s="57">
        <v>0</v>
      </c>
      <c r="L120" s="26"/>
      <c r="M120" s="26">
        <v>1</v>
      </c>
      <c r="N120" s="57">
        <v>148</v>
      </c>
      <c r="O120" s="26"/>
      <c r="P120" s="26"/>
      <c r="Q120" s="36">
        <v>2023.03</v>
      </c>
      <c r="R120" s="36">
        <v>2023.12</v>
      </c>
      <c r="S120" s="26" t="s">
        <v>446</v>
      </c>
      <c r="T120" s="26" t="s">
        <v>129</v>
      </c>
      <c r="U120" s="26" t="s">
        <v>447</v>
      </c>
      <c r="V120" s="36"/>
    </row>
    <row r="121" s="10" customFormat="1" ht="51" customHeight="1" spans="1:22">
      <c r="A121" s="51" t="s">
        <v>448</v>
      </c>
      <c r="B121" s="26" t="s">
        <v>449</v>
      </c>
      <c r="C121" s="26" t="s">
        <v>303</v>
      </c>
      <c r="D121" s="24" t="s">
        <v>450</v>
      </c>
      <c r="E121" s="26"/>
      <c r="F121" s="25">
        <f t="shared" si="16"/>
        <v>199</v>
      </c>
      <c r="G121" s="52"/>
      <c r="H121" s="52">
        <v>199</v>
      </c>
      <c r="I121" s="52"/>
      <c r="J121" s="57">
        <v>0</v>
      </c>
      <c r="K121" s="57">
        <v>0</v>
      </c>
      <c r="L121" s="26"/>
      <c r="M121" s="26">
        <v>1</v>
      </c>
      <c r="N121" s="57">
        <v>199</v>
      </c>
      <c r="O121" s="26"/>
      <c r="P121" s="26"/>
      <c r="Q121" s="36">
        <v>2023.03</v>
      </c>
      <c r="R121" s="36">
        <v>2023.12</v>
      </c>
      <c r="S121" s="26" t="s">
        <v>451</v>
      </c>
      <c r="T121" s="26" t="s">
        <v>129</v>
      </c>
      <c r="U121" s="26" t="s">
        <v>447</v>
      </c>
      <c r="V121" s="36"/>
    </row>
    <row r="122" s="10" customFormat="1" ht="39.75" customHeight="1" spans="1:22">
      <c r="A122" s="51" t="s">
        <v>452</v>
      </c>
      <c r="B122" s="26" t="s">
        <v>453</v>
      </c>
      <c r="C122" s="26" t="s">
        <v>303</v>
      </c>
      <c r="D122" s="24" t="s">
        <v>454</v>
      </c>
      <c r="E122" s="26"/>
      <c r="F122" s="25">
        <f t="shared" si="16"/>
        <v>114.4</v>
      </c>
      <c r="G122" s="52"/>
      <c r="H122" s="52">
        <v>114.4</v>
      </c>
      <c r="I122" s="52"/>
      <c r="J122" s="57">
        <v>0</v>
      </c>
      <c r="K122" s="57">
        <v>0</v>
      </c>
      <c r="L122" s="26"/>
      <c r="M122" s="26">
        <v>1</v>
      </c>
      <c r="N122" s="57">
        <v>114.4</v>
      </c>
      <c r="O122" s="26"/>
      <c r="P122" s="26"/>
      <c r="Q122" s="36">
        <v>2023.03</v>
      </c>
      <c r="R122" s="36">
        <v>2023.12</v>
      </c>
      <c r="S122" s="26" t="s">
        <v>455</v>
      </c>
      <c r="T122" s="26" t="s">
        <v>129</v>
      </c>
      <c r="U122" s="26" t="s">
        <v>447</v>
      </c>
      <c r="V122" s="36"/>
    </row>
    <row r="123" s="10" customFormat="1" ht="39.75" customHeight="1" spans="1:22">
      <c r="A123" s="51" t="s">
        <v>456</v>
      </c>
      <c r="B123" s="26" t="s">
        <v>457</v>
      </c>
      <c r="C123" s="26" t="s">
        <v>458</v>
      </c>
      <c r="D123" s="24" t="s">
        <v>459</v>
      </c>
      <c r="E123" s="26"/>
      <c r="F123" s="25">
        <f t="shared" si="16"/>
        <v>271</v>
      </c>
      <c r="G123" s="52"/>
      <c r="H123" s="52">
        <v>271</v>
      </c>
      <c r="I123" s="52"/>
      <c r="J123" s="57">
        <v>0</v>
      </c>
      <c r="K123" s="57">
        <v>0</v>
      </c>
      <c r="L123" s="26"/>
      <c r="M123" s="26">
        <v>1</v>
      </c>
      <c r="N123" s="57">
        <v>271</v>
      </c>
      <c r="O123" s="25"/>
      <c r="P123" s="25"/>
      <c r="Q123" s="36">
        <v>2023.03</v>
      </c>
      <c r="R123" s="36">
        <v>2023.12</v>
      </c>
      <c r="S123" s="26" t="s">
        <v>460</v>
      </c>
      <c r="T123" s="26" t="s">
        <v>164</v>
      </c>
      <c r="U123" s="26" t="s">
        <v>447</v>
      </c>
      <c r="V123" s="36"/>
    </row>
    <row r="124" s="10" customFormat="1" ht="39.75" customHeight="1" spans="1:22">
      <c r="A124" s="51" t="s">
        <v>461</v>
      </c>
      <c r="B124" s="26" t="s">
        <v>462</v>
      </c>
      <c r="C124" s="26" t="s">
        <v>458</v>
      </c>
      <c r="D124" s="24" t="s">
        <v>463</v>
      </c>
      <c r="E124" s="26"/>
      <c r="F124" s="25">
        <f t="shared" si="16"/>
        <v>217</v>
      </c>
      <c r="G124" s="52"/>
      <c r="H124" s="52">
        <v>217</v>
      </c>
      <c r="I124" s="52"/>
      <c r="J124" s="57">
        <v>0</v>
      </c>
      <c r="K124" s="57">
        <v>0</v>
      </c>
      <c r="L124" s="26"/>
      <c r="M124" s="26">
        <v>1</v>
      </c>
      <c r="N124" s="57">
        <v>217</v>
      </c>
      <c r="O124" s="25"/>
      <c r="P124" s="25"/>
      <c r="Q124" s="36">
        <v>2023.03</v>
      </c>
      <c r="R124" s="36">
        <v>2023.12</v>
      </c>
      <c r="S124" s="26" t="s">
        <v>464</v>
      </c>
      <c r="T124" s="26" t="s">
        <v>164</v>
      </c>
      <c r="U124" s="26" t="s">
        <v>447</v>
      </c>
      <c r="V124" s="36"/>
    </row>
    <row r="125" s="10" customFormat="1" ht="39.75" customHeight="1" spans="1:22">
      <c r="A125" s="51" t="s">
        <v>465</v>
      </c>
      <c r="B125" s="44" t="s">
        <v>466</v>
      </c>
      <c r="C125" s="23" t="s">
        <v>467</v>
      </c>
      <c r="D125" s="24" t="s">
        <v>468</v>
      </c>
      <c r="E125" s="26"/>
      <c r="F125" s="25">
        <f t="shared" si="16"/>
        <v>208.4</v>
      </c>
      <c r="G125" s="53"/>
      <c r="H125" s="53">
        <v>208.4</v>
      </c>
      <c r="I125" s="53"/>
      <c r="J125" s="57">
        <v>0</v>
      </c>
      <c r="K125" s="57">
        <v>0</v>
      </c>
      <c r="L125" s="26"/>
      <c r="M125" s="26">
        <v>1</v>
      </c>
      <c r="N125" s="58">
        <v>208.4</v>
      </c>
      <c r="O125" s="26"/>
      <c r="P125" s="26"/>
      <c r="Q125" s="36">
        <v>2023.03</v>
      </c>
      <c r="R125" s="36">
        <v>2023.12</v>
      </c>
      <c r="S125" s="26" t="s">
        <v>469</v>
      </c>
      <c r="T125" s="23" t="s">
        <v>467</v>
      </c>
      <c r="U125" s="26" t="s">
        <v>447</v>
      </c>
      <c r="V125" s="36"/>
    </row>
    <row r="126" s="10" customFormat="1" ht="39.75" customHeight="1" spans="1:22">
      <c r="A126" s="51" t="s">
        <v>470</v>
      </c>
      <c r="B126" s="44" t="s">
        <v>471</v>
      </c>
      <c r="C126" s="23" t="s">
        <v>472</v>
      </c>
      <c r="D126" s="24" t="s">
        <v>473</v>
      </c>
      <c r="E126" s="26"/>
      <c r="F126" s="25">
        <f t="shared" si="16"/>
        <v>64</v>
      </c>
      <c r="G126" s="53"/>
      <c r="H126" s="53">
        <v>64</v>
      </c>
      <c r="I126" s="53"/>
      <c r="J126" s="57">
        <v>0</v>
      </c>
      <c r="K126" s="57">
        <v>0</v>
      </c>
      <c r="L126" s="26"/>
      <c r="M126" s="26">
        <v>1</v>
      </c>
      <c r="N126" s="58">
        <v>64</v>
      </c>
      <c r="O126" s="26"/>
      <c r="P126" s="26"/>
      <c r="Q126" s="36">
        <v>2023.03</v>
      </c>
      <c r="R126" s="36">
        <v>2023.12</v>
      </c>
      <c r="S126" s="26" t="s">
        <v>474</v>
      </c>
      <c r="T126" s="26" t="s">
        <v>64</v>
      </c>
      <c r="U126" s="26" t="s">
        <v>447</v>
      </c>
      <c r="V126" s="36"/>
    </row>
    <row r="127" s="10" customFormat="1" ht="39.75" customHeight="1" spans="1:22">
      <c r="A127" s="51" t="s">
        <v>475</v>
      </c>
      <c r="B127" s="25" t="s">
        <v>476</v>
      </c>
      <c r="C127" s="25" t="s">
        <v>477</v>
      </c>
      <c r="D127" s="24" t="s">
        <v>478</v>
      </c>
      <c r="E127" s="25"/>
      <c r="F127" s="25">
        <f t="shared" si="16"/>
        <v>180</v>
      </c>
      <c r="G127" s="54"/>
      <c r="H127" s="54">
        <v>180</v>
      </c>
      <c r="I127" s="54"/>
      <c r="J127" s="59">
        <v>0</v>
      </c>
      <c r="K127" s="59">
        <v>0</v>
      </c>
      <c r="L127" s="25"/>
      <c r="M127" s="26">
        <v>1</v>
      </c>
      <c r="N127" s="59">
        <v>180</v>
      </c>
      <c r="O127" s="25"/>
      <c r="P127" s="25"/>
      <c r="Q127" s="36">
        <v>2023.03</v>
      </c>
      <c r="R127" s="36">
        <v>2023.12</v>
      </c>
      <c r="S127" s="26" t="s">
        <v>479</v>
      </c>
      <c r="T127" s="25" t="s">
        <v>402</v>
      </c>
      <c r="U127" s="25" t="s">
        <v>447</v>
      </c>
      <c r="V127" s="36"/>
    </row>
    <row r="128" s="10" customFormat="1" ht="39.75" customHeight="1" spans="1:22">
      <c r="A128" s="51" t="s">
        <v>480</v>
      </c>
      <c r="B128" s="23" t="s">
        <v>481</v>
      </c>
      <c r="C128" s="23" t="s">
        <v>482</v>
      </c>
      <c r="D128" s="24" t="s">
        <v>483</v>
      </c>
      <c r="E128" s="26"/>
      <c r="F128" s="25">
        <f t="shared" si="16"/>
        <v>47.9</v>
      </c>
      <c r="G128" s="53"/>
      <c r="H128" s="53">
        <v>47.9</v>
      </c>
      <c r="I128" s="53"/>
      <c r="J128" s="57">
        <v>0</v>
      </c>
      <c r="K128" s="57">
        <v>0</v>
      </c>
      <c r="L128" s="26"/>
      <c r="M128" s="26">
        <v>1</v>
      </c>
      <c r="N128" s="58">
        <v>47.9</v>
      </c>
      <c r="O128" s="26"/>
      <c r="P128" s="26"/>
      <c r="Q128" s="36">
        <v>2023.03</v>
      </c>
      <c r="R128" s="36">
        <v>2023.12</v>
      </c>
      <c r="S128" s="26" t="s">
        <v>484</v>
      </c>
      <c r="T128" s="26" t="s">
        <v>349</v>
      </c>
      <c r="U128" s="26" t="s">
        <v>447</v>
      </c>
      <c r="V128" s="36"/>
    </row>
    <row r="129" s="10" customFormat="1" ht="65" customHeight="1" spans="1:22">
      <c r="A129" s="51" t="s">
        <v>485</v>
      </c>
      <c r="B129" s="44" t="s">
        <v>486</v>
      </c>
      <c r="C129" s="26" t="s">
        <v>458</v>
      </c>
      <c r="D129" s="24" t="s">
        <v>487</v>
      </c>
      <c r="E129" s="26"/>
      <c r="F129" s="25">
        <f t="shared" si="16"/>
        <v>131.2</v>
      </c>
      <c r="G129" s="53"/>
      <c r="H129" s="53">
        <v>131.2</v>
      </c>
      <c r="I129" s="53"/>
      <c r="J129" s="57">
        <v>0</v>
      </c>
      <c r="K129" s="57">
        <v>0</v>
      </c>
      <c r="L129" s="26"/>
      <c r="M129" s="26">
        <v>1</v>
      </c>
      <c r="N129" s="58">
        <v>131.2</v>
      </c>
      <c r="O129" s="26"/>
      <c r="P129" s="26"/>
      <c r="Q129" s="36">
        <v>2023.03</v>
      </c>
      <c r="R129" s="36">
        <v>2023.12</v>
      </c>
      <c r="S129" s="26" t="s">
        <v>488</v>
      </c>
      <c r="T129" s="26" t="s">
        <v>349</v>
      </c>
      <c r="U129" s="26" t="s">
        <v>447</v>
      </c>
      <c r="V129" s="36"/>
    </row>
    <row r="130" s="10" customFormat="1" ht="39.75" customHeight="1" spans="1:22">
      <c r="A130" s="51" t="s">
        <v>489</v>
      </c>
      <c r="B130" s="44" t="s">
        <v>490</v>
      </c>
      <c r="C130" s="23" t="s">
        <v>482</v>
      </c>
      <c r="D130" s="24" t="s">
        <v>491</v>
      </c>
      <c r="E130" s="26"/>
      <c r="F130" s="25">
        <f t="shared" si="16"/>
        <v>61.8</v>
      </c>
      <c r="G130" s="53"/>
      <c r="H130" s="53">
        <v>61.8</v>
      </c>
      <c r="I130" s="53"/>
      <c r="J130" s="57">
        <v>0</v>
      </c>
      <c r="K130" s="57">
        <v>0</v>
      </c>
      <c r="L130" s="26"/>
      <c r="M130" s="26">
        <v>1</v>
      </c>
      <c r="N130" s="58">
        <v>61.8</v>
      </c>
      <c r="O130" s="26"/>
      <c r="P130" s="26"/>
      <c r="Q130" s="36">
        <v>2023.03</v>
      </c>
      <c r="R130" s="36">
        <v>2023.12</v>
      </c>
      <c r="S130" s="26" t="s">
        <v>492</v>
      </c>
      <c r="T130" s="26" t="s">
        <v>349</v>
      </c>
      <c r="U130" s="26" t="s">
        <v>447</v>
      </c>
      <c r="V130" s="36"/>
    </row>
    <row r="131" s="10" customFormat="1" ht="39.75" customHeight="1" spans="1:22">
      <c r="A131" s="51" t="s">
        <v>493</v>
      </c>
      <c r="B131" s="26" t="s">
        <v>494</v>
      </c>
      <c r="C131" s="26" t="s">
        <v>495</v>
      </c>
      <c r="D131" s="63" t="s">
        <v>496</v>
      </c>
      <c r="E131" s="26"/>
      <c r="F131" s="25">
        <f t="shared" si="16"/>
        <v>235.65</v>
      </c>
      <c r="G131" s="52"/>
      <c r="H131" s="52">
        <v>235.65</v>
      </c>
      <c r="I131" s="52"/>
      <c r="J131" s="26">
        <v>0</v>
      </c>
      <c r="K131" s="26">
        <v>0</v>
      </c>
      <c r="L131" s="26"/>
      <c r="M131" s="26">
        <v>1</v>
      </c>
      <c r="N131" s="26">
        <v>235.65</v>
      </c>
      <c r="O131" s="42"/>
      <c r="P131" s="42"/>
      <c r="Q131" s="36">
        <v>2023.03</v>
      </c>
      <c r="R131" s="36">
        <v>2023.12</v>
      </c>
      <c r="S131" s="26" t="s">
        <v>497</v>
      </c>
      <c r="T131" s="26" t="s">
        <v>393</v>
      </c>
      <c r="U131" s="26" t="s">
        <v>447</v>
      </c>
      <c r="V131" s="36"/>
    </row>
    <row r="132" s="10" customFormat="1" ht="37" customHeight="1" spans="1:22">
      <c r="A132" s="51" t="s">
        <v>498</v>
      </c>
      <c r="B132" s="26" t="s">
        <v>499</v>
      </c>
      <c r="C132" s="26" t="s">
        <v>495</v>
      </c>
      <c r="D132" s="26" t="s">
        <v>500</v>
      </c>
      <c r="E132" s="26"/>
      <c r="F132" s="25">
        <f t="shared" si="16"/>
        <v>112.35</v>
      </c>
      <c r="G132" s="52"/>
      <c r="H132" s="52">
        <v>112.35</v>
      </c>
      <c r="I132" s="52"/>
      <c r="J132" s="26">
        <v>0</v>
      </c>
      <c r="K132" s="26">
        <v>0</v>
      </c>
      <c r="L132" s="26"/>
      <c r="M132" s="26">
        <v>1</v>
      </c>
      <c r="N132" s="26">
        <v>112.35</v>
      </c>
      <c r="O132" s="42"/>
      <c r="P132" s="42"/>
      <c r="Q132" s="36">
        <v>2023.03</v>
      </c>
      <c r="R132" s="36">
        <v>2023.12</v>
      </c>
      <c r="S132" s="26" t="s">
        <v>501</v>
      </c>
      <c r="T132" s="26" t="s">
        <v>393</v>
      </c>
      <c r="U132" s="26" t="s">
        <v>447</v>
      </c>
      <c r="V132" s="36"/>
    </row>
    <row r="133" s="10" customFormat="1" ht="45.75" customHeight="1" spans="1:22">
      <c r="A133" s="51" t="s">
        <v>502</v>
      </c>
      <c r="B133" s="23" t="s">
        <v>503</v>
      </c>
      <c r="C133" s="23" t="s">
        <v>495</v>
      </c>
      <c r="D133" s="44" t="s">
        <v>504</v>
      </c>
      <c r="E133" s="26"/>
      <c r="F133" s="25">
        <f t="shared" si="16"/>
        <v>77</v>
      </c>
      <c r="G133" s="53"/>
      <c r="H133" s="53">
        <v>77</v>
      </c>
      <c r="I133" s="53"/>
      <c r="J133" s="57">
        <v>0</v>
      </c>
      <c r="K133" s="57">
        <v>0</v>
      </c>
      <c r="L133" s="26"/>
      <c r="M133" s="26">
        <v>1</v>
      </c>
      <c r="N133" s="58">
        <v>77</v>
      </c>
      <c r="O133" s="42"/>
      <c r="P133" s="42"/>
      <c r="Q133" s="36">
        <v>2023.03</v>
      </c>
      <c r="R133" s="36">
        <v>2023.12</v>
      </c>
      <c r="S133" s="26" t="s">
        <v>505</v>
      </c>
      <c r="T133" s="26" t="s">
        <v>393</v>
      </c>
      <c r="U133" s="26" t="s">
        <v>447</v>
      </c>
      <c r="V133" s="36"/>
    </row>
    <row r="134" s="10" customFormat="1" ht="40.5" customHeight="1" spans="1:22">
      <c r="A134" s="51" t="s">
        <v>506</v>
      </c>
      <c r="B134" s="26" t="s">
        <v>507</v>
      </c>
      <c r="C134" s="30" t="s">
        <v>495</v>
      </c>
      <c r="D134" s="27" t="s">
        <v>508</v>
      </c>
      <c r="E134" s="26"/>
      <c r="F134" s="25">
        <f t="shared" si="16"/>
        <v>232</v>
      </c>
      <c r="G134" s="52"/>
      <c r="H134" s="52">
        <v>232</v>
      </c>
      <c r="I134" s="52"/>
      <c r="J134" s="57">
        <v>0</v>
      </c>
      <c r="K134" s="57">
        <v>0</v>
      </c>
      <c r="L134" s="26"/>
      <c r="M134" s="26">
        <v>1</v>
      </c>
      <c r="N134" s="57">
        <v>232</v>
      </c>
      <c r="O134" s="25"/>
      <c r="P134" s="25"/>
      <c r="Q134" s="36">
        <v>2023.03</v>
      </c>
      <c r="R134" s="36">
        <v>2023.12</v>
      </c>
      <c r="S134" s="26" t="s">
        <v>509</v>
      </c>
      <c r="T134" s="26" t="s">
        <v>393</v>
      </c>
      <c r="U134" s="26" t="s">
        <v>447</v>
      </c>
      <c r="V134" s="36"/>
    </row>
    <row r="135" s="10" customFormat="1" ht="40.5" customHeight="1" spans="1:22">
      <c r="A135" s="51" t="s">
        <v>510</v>
      </c>
      <c r="B135" s="26" t="s">
        <v>511</v>
      </c>
      <c r="C135" s="26" t="s">
        <v>512</v>
      </c>
      <c r="D135" s="24" t="s">
        <v>513</v>
      </c>
      <c r="E135" s="26"/>
      <c r="F135" s="25">
        <f t="shared" si="16"/>
        <v>66</v>
      </c>
      <c r="G135" s="52"/>
      <c r="H135" s="52">
        <v>66</v>
      </c>
      <c r="I135" s="52"/>
      <c r="J135" s="57">
        <v>0</v>
      </c>
      <c r="K135" s="57">
        <v>0</v>
      </c>
      <c r="L135" s="57"/>
      <c r="M135" s="52">
        <v>1</v>
      </c>
      <c r="N135" s="57">
        <v>66</v>
      </c>
      <c r="O135" s="57"/>
      <c r="P135" s="57"/>
      <c r="Q135" s="36">
        <v>2023.03</v>
      </c>
      <c r="R135" s="36">
        <v>2023.12</v>
      </c>
      <c r="S135" s="26" t="s">
        <v>514</v>
      </c>
      <c r="T135" s="26" t="s">
        <v>49</v>
      </c>
      <c r="U135" s="26" t="s">
        <v>447</v>
      </c>
      <c r="V135" s="36"/>
    </row>
    <row r="136" s="10" customFormat="1" ht="40.5" customHeight="1" spans="1:22">
      <c r="A136" s="51" t="s">
        <v>515</v>
      </c>
      <c r="B136" s="23" t="s">
        <v>516</v>
      </c>
      <c r="C136" s="23" t="s">
        <v>517</v>
      </c>
      <c r="D136" s="23" t="s">
        <v>518</v>
      </c>
      <c r="E136" s="26"/>
      <c r="F136" s="25">
        <f t="shared" si="16"/>
        <v>34.5</v>
      </c>
      <c r="G136" s="53"/>
      <c r="H136" s="53">
        <v>34.5</v>
      </c>
      <c r="I136" s="53"/>
      <c r="J136" s="57">
        <v>0</v>
      </c>
      <c r="K136" s="57">
        <v>0</v>
      </c>
      <c r="L136" s="26"/>
      <c r="M136" s="26">
        <v>1</v>
      </c>
      <c r="N136" s="58">
        <v>34.5</v>
      </c>
      <c r="O136" s="26"/>
      <c r="P136" s="26"/>
      <c r="Q136" s="36">
        <v>2023.03</v>
      </c>
      <c r="R136" s="36">
        <v>2023.12</v>
      </c>
      <c r="S136" s="26" t="s">
        <v>519</v>
      </c>
      <c r="T136" s="26" t="s">
        <v>42</v>
      </c>
      <c r="U136" s="26" t="s">
        <v>447</v>
      </c>
      <c r="V136" s="36"/>
    </row>
    <row r="137" s="10" customFormat="1" ht="40.5" customHeight="1" spans="1:22">
      <c r="A137" s="51" t="s">
        <v>520</v>
      </c>
      <c r="B137" s="44" t="s">
        <v>521</v>
      </c>
      <c r="C137" s="23" t="s">
        <v>517</v>
      </c>
      <c r="D137" s="24" t="s">
        <v>522</v>
      </c>
      <c r="E137" s="26"/>
      <c r="F137" s="25">
        <f t="shared" si="16"/>
        <v>17</v>
      </c>
      <c r="G137" s="53"/>
      <c r="H137" s="53">
        <v>17</v>
      </c>
      <c r="I137" s="53"/>
      <c r="J137" s="57">
        <v>0</v>
      </c>
      <c r="K137" s="57">
        <v>0</v>
      </c>
      <c r="L137" s="26"/>
      <c r="M137" s="26">
        <v>1</v>
      </c>
      <c r="N137" s="58">
        <v>17</v>
      </c>
      <c r="O137" s="26"/>
      <c r="P137" s="26"/>
      <c r="Q137" s="36">
        <v>2023.03</v>
      </c>
      <c r="R137" s="36">
        <v>2023.12</v>
      </c>
      <c r="S137" s="26" t="s">
        <v>523</v>
      </c>
      <c r="T137" s="26" t="s">
        <v>42</v>
      </c>
      <c r="U137" s="26" t="s">
        <v>447</v>
      </c>
      <c r="V137" s="36"/>
    </row>
    <row r="138" s="10" customFormat="1" ht="40.5" customHeight="1" spans="1:22">
      <c r="A138" s="51" t="s">
        <v>524</v>
      </c>
      <c r="B138" s="26" t="s">
        <v>525</v>
      </c>
      <c r="C138" s="25" t="s">
        <v>477</v>
      </c>
      <c r="D138" s="24" t="s">
        <v>526</v>
      </c>
      <c r="E138" s="26"/>
      <c r="F138" s="25">
        <f t="shared" ref="F138:F151" si="19">SUM(G138:L138)</f>
        <v>100</v>
      </c>
      <c r="G138" s="52"/>
      <c r="H138" s="52">
        <v>100</v>
      </c>
      <c r="I138" s="52"/>
      <c r="J138" s="57">
        <v>0</v>
      </c>
      <c r="K138" s="57">
        <v>0</v>
      </c>
      <c r="L138" s="26"/>
      <c r="M138" s="26">
        <v>1</v>
      </c>
      <c r="N138" s="57">
        <v>100</v>
      </c>
      <c r="O138" s="25"/>
      <c r="P138" s="25"/>
      <c r="Q138" s="36">
        <v>2023.03</v>
      </c>
      <c r="R138" s="36">
        <v>2023.12</v>
      </c>
      <c r="S138" s="26" t="s">
        <v>527</v>
      </c>
      <c r="T138" s="26" t="s">
        <v>101</v>
      </c>
      <c r="U138" s="26" t="s">
        <v>447</v>
      </c>
      <c r="V138" s="36"/>
    </row>
    <row r="139" s="10" customFormat="1" ht="40.5" customHeight="1" spans="1:22">
      <c r="A139" s="51" t="s">
        <v>528</v>
      </c>
      <c r="B139" s="26" t="s">
        <v>529</v>
      </c>
      <c r="C139" s="26" t="s">
        <v>512</v>
      </c>
      <c r="D139" s="24" t="s">
        <v>487</v>
      </c>
      <c r="E139" s="26"/>
      <c r="F139" s="25">
        <f t="shared" si="19"/>
        <v>124</v>
      </c>
      <c r="G139" s="52"/>
      <c r="H139" s="52">
        <v>124</v>
      </c>
      <c r="I139" s="52"/>
      <c r="J139" s="57">
        <v>0</v>
      </c>
      <c r="K139" s="57">
        <v>0</v>
      </c>
      <c r="L139" s="26"/>
      <c r="M139" s="26">
        <v>1</v>
      </c>
      <c r="N139" s="57">
        <v>124</v>
      </c>
      <c r="O139" s="25"/>
      <c r="P139" s="25"/>
      <c r="Q139" s="36">
        <v>2023.03</v>
      </c>
      <c r="R139" s="36">
        <v>2023.12</v>
      </c>
      <c r="S139" s="26" t="s">
        <v>530</v>
      </c>
      <c r="T139" s="26" t="s">
        <v>101</v>
      </c>
      <c r="U139" s="26" t="s">
        <v>447</v>
      </c>
      <c r="V139" s="36"/>
    </row>
    <row r="140" s="3" customFormat="1" ht="18" customHeight="1" spans="1:22">
      <c r="A140" s="23"/>
      <c r="B140" s="24" t="s">
        <v>256</v>
      </c>
      <c r="C140" s="24"/>
      <c r="D140" s="23"/>
      <c r="E140" s="23"/>
      <c r="F140" s="25">
        <f t="shared" si="19"/>
        <v>0</v>
      </c>
      <c r="G140" s="23"/>
      <c r="H140" s="23"/>
      <c r="I140" s="23"/>
      <c r="J140" s="23"/>
      <c r="K140" s="23"/>
      <c r="L140" s="23"/>
      <c r="M140" s="23"/>
      <c r="N140" s="23"/>
      <c r="O140" s="23"/>
      <c r="P140" s="23"/>
      <c r="Q140" s="23"/>
      <c r="R140" s="23"/>
      <c r="S140" s="23"/>
      <c r="T140" s="23"/>
      <c r="U140" s="23"/>
      <c r="V140" s="23"/>
    </row>
    <row r="141" s="3" customFormat="1" ht="18" customHeight="1" spans="1:22">
      <c r="A141" s="23" t="s">
        <v>531</v>
      </c>
      <c r="B141" s="24" t="s">
        <v>532</v>
      </c>
      <c r="C141" s="24"/>
      <c r="D141" s="23">
        <v>1</v>
      </c>
      <c r="E141" s="23"/>
      <c r="F141" s="25">
        <f t="shared" si="19"/>
        <v>71.4</v>
      </c>
      <c r="G141" s="23">
        <f>G142</f>
        <v>0</v>
      </c>
      <c r="H141" s="23">
        <f>H142</f>
        <v>71.4</v>
      </c>
      <c r="I141" s="23"/>
      <c r="J141" s="23">
        <f t="shared" ref="J141:P141" si="20">J142</f>
        <v>0</v>
      </c>
      <c r="K141" s="23">
        <f t="shared" si="20"/>
        <v>0</v>
      </c>
      <c r="L141" s="23">
        <f t="shared" si="20"/>
        <v>0</v>
      </c>
      <c r="M141" s="23">
        <f t="shared" si="20"/>
        <v>0</v>
      </c>
      <c r="N141" s="23">
        <f t="shared" si="20"/>
        <v>0</v>
      </c>
      <c r="O141" s="23">
        <f t="shared" si="20"/>
        <v>51</v>
      </c>
      <c r="P141" s="23">
        <f t="shared" si="20"/>
        <v>210</v>
      </c>
      <c r="Q141" s="23"/>
      <c r="R141" s="23"/>
      <c r="S141" s="23"/>
      <c r="T141" s="23"/>
      <c r="U141" s="23"/>
      <c r="V141" s="23"/>
    </row>
    <row r="142" s="3" customFormat="1" ht="39" customHeight="1" spans="1:22">
      <c r="A142" s="23">
        <v>1</v>
      </c>
      <c r="B142" s="24" t="s">
        <v>532</v>
      </c>
      <c r="C142" s="24" t="s">
        <v>416</v>
      </c>
      <c r="D142" s="23" t="s">
        <v>533</v>
      </c>
      <c r="E142" s="23"/>
      <c r="F142" s="25">
        <f t="shared" si="19"/>
        <v>71.4</v>
      </c>
      <c r="G142" s="23"/>
      <c r="H142" s="23">
        <v>71.4</v>
      </c>
      <c r="I142" s="23"/>
      <c r="J142" s="23"/>
      <c r="K142" s="23"/>
      <c r="L142" s="23"/>
      <c r="M142" s="23"/>
      <c r="N142" s="23"/>
      <c r="O142" s="23">
        <v>51</v>
      </c>
      <c r="P142" s="23">
        <v>210</v>
      </c>
      <c r="Q142" s="45">
        <v>44593</v>
      </c>
      <c r="R142" s="45">
        <v>44896</v>
      </c>
      <c r="S142" s="23" t="s">
        <v>534</v>
      </c>
      <c r="T142" s="23" t="s">
        <v>412</v>
      </c>
      <c r="U142" s="23" t="s">
        <v>535</v>
      </c>
      <c r="V142" s="23"/>
    </row>
    <row r="143" s="3" customFormat="1" ht="18" customHeight="1" spans="1:22">
      <c r="A143" s="23"/>
      <c r="B143" s="24" t="s">
        <v>256</v>
      </c>
      <c r="C143" s="24"/>
      <c r="D143" s="23"/>
      <c r="E143" s="23"/>
      <c r="F143" s="25">
        <f t="shared" si="19"/>
        <v>0</v>
      </c>
      <c r="G143" s="23"/>
      <c r="H143" s="23"/>
      <c r="I143" s="23"/>
      <c r="J143" s="23"/>
      <c r="K143" s="23"/>
      <c r="L143" s="23"/>
      <c r="M143" s="23"/>
      <c r="N143" s="23"/>
      <c r="O143" s="23"/>
      <c r="P143" s="23"/>
      <c r="Q143" s="23"/>
      <c r="R143" s="23"/>
      <c r="S143" s="23"/>
      <c r="T143" s="23"/>
      <c r="U143" s="23"/>
      <c r="V143" s="23"/>
    </row>
    <row r="144" s="3" customFormat="1" ht="25" customHeight="1" spans="1:22">
      <c r="A144" s="23" t="s">
        <v>536</v>
      </c>
      <c r="B144" s="24" t="s">
        <v>537</v>
      </c>
      <c r="C144" s="24"/>
      <c r="D144" s="23"/>
      <c r="E144" s="23"/>
      <c r="F144" s="25">
        <f t="shared" si="19"/>
        <v>0</v>
      </c>
      <c r="G144" s="23"/>
      <c r="H144" s="23"/>
      <c r="I144" s="23"/>
      <c r="J144" s="23"/>
      <c r="K144" s="23"/>
      <c r="L144" s="23"/>
      <c r="M144" s="23"/>
      <c r="N144" s="23"/>
      <c r="O144" s="23"/>
      <c r="P144" s="23"/>
      <c r="Q144" s="23"/>
      <c r="R144" s="23"/>
      <c r="S144" s="23"/>
      <c r="T144" s="23"/>
      <c r="U144" s="23"/>
      <c r="V144" s="23"/>
    </row>
    <row r="145" s="3" customFormat="1" ht="18" customHeight="1" spans="1:22">
      <c r="A145" s="23"/>
      <c r="B145" s="24" t="s">
        <v>256</v>
      </c>
      <c r="C145" s="24"/>
      <c r="D145" s="23"/>
      <c r="E145" s="23"/>
      <c r="F145" s="25">
        <f t="shared" si="19"/>
        <v>0</v>
      </c>
      <c r="G145" s="23"/>
      <c r="H145" s="23"/>
      <c r="I145" s="23"/>
      <c r="J145" s="23"/>
      <c r="K145" s="23"/>
      <c r="L145" s="23"/>
      <c r="M145" s="23"/>
      <c r="N145" s="23"/>
      <c r="O145" s="23"/>
      <c r="P145" s="23"/>
      <c r="Q145" s="23"/>
      <c r="R145" s="23"/>
      <c r="S145" s="23"/>
      <c r="T145" s="23"/>
      <c r="U145" s="23"/>
      <c r="V145" s="23"/>
    </row>
    <row r="146" s="3" customFormat="1" ht="18" customHeight="1" spans="1:22">
      <c r="A146" s="23" t="s">
        <v>538</v>
      </c>
      <c r="B146" s="24" t="s">
        <v>539</v>
      </c>
      <c r="C146" s="24"/>
      <c r="D146" s="23">
        <v>5</v>
      </c>
      <c r="E146" s="23"/>
      <c r="F146" s="25">
        <f t="shared" si="19"/>
        <v>2321.92</v>
      </c>
      <c r="G146" s="23">
        <f>SUM(G147:G151)</f>
        <v>2321.92</v>
      </c>
      <c r="H146" s="23">
        <f>SUM(H147:H151)</f>
        <v>0</v>
      </c>
      <c r="I146" s="23"/>
      <c r="J146" s="23">
        <f t="shared" ref="J146:P146" si="21">SUM(J147:J151)</f>
        <v>0</v>
      </c>
      <c r="K146" s="23">
        <f t="shared" si="21"/>
        <v>0</v>
      </c>
      <c r="L146" s="23">
        <f t="shared" si="21"/>
        <v>0</v>
      </c>
      <c r="M146" s="23">
        <f t="shared" si="21"/>
        <v>0</v>
      </c>
      <c r="N146" s="23">
        <f t="shared" si="21"/>
        <v>0</v>
      </c>
      <c r="O146" s="23">
        <f t="shared" si="21"/>
        <v>4172</v>
      </c>
      <c r="P146" s="23">
        <f t="shared" si="21"/>
        <v>17166</v>
      </c>
      <c r="Q146" s="23"/>
      <c r="R146" s="23"/>
      <c r="S146" s="23"/>
      <c r="T146" s="23"/>
      <c r="U146" s="23"/>
      <c r="V146" s="23"/>
    </row>
    <row r="147" s="3" customFormat="1" ht="62" customHeight="1" spans="1:22">
      <c r="A147" s="23">
        <v>1</v>
      </c>
      <c r="B147" s="24" t="s">
        <v>540</v>
      </c>
      <c r="C147" s="24" t="s">
        <v>541</v>
      </c>
      <c r="D147" s="23" t="s">
        <v>542</v>
      </c>
      <c r="E147" s="23" t="s">
        <v>543</v>
      </c>
      <c r="F147" s="25">
        <f t="shared" si="19"/>
        <v>800</v>
      </c>
      <c r="G147" s="23">
        <v>800</v>
      </c>
      <c r="H147" s="23"/>
      <c r="I147" s="23"/>
      <c r="J147" s="23"/>
      <c r="K147" s="23"/>
      <c r="L147" s="23"/>
      <c r="M147" s="23"/>
      <c r="N147" s="23"/>
      <c r="O147" s="23"/>
      <c r="P147" s="23">
        <v>2000</v>
      </c>
      <c r="Q147" s="23">
        <v>2023.04</v>
      </c>
      <c r="R147" s="23">
        <v>2023.07</v>
      </c>
      <c r="S147" s="23" t="s">
        <v>544</v>
      </c>
      <c r="T147" s="23" t="s">
        <v>419</v>
      </c>
      <c r="U147" s="23" t="s">
        <v>545</v>
      </c>
      <c r="V147" s="23"/>
    </row>
    <row r="148" s="3" customFormat="1" ht="52" customHeight="1" spans="1:22">
      <c r="A148" s="23">
        <v>2</v>
      </c>
      <c r="B148" s="24" t="s">
        <v>546</v>
      </c>
      <c r="C148" s="24" t="s">
        <v>541</v>
      </c>
      <c r="D148" s="24" t="s">
        <v>547</v>
      </c>
      <c r="E148" s="23" t="s">
        <v>548</v>
      </c>
      <c r="F148" s="25">
        <f t="shared" si="19"/>
        <v>50</v>
      </c>
      <c r="G148" s="23">
        <v>50</v>
      </c>
      <c r="H148" s="23"/>
      <c r="I148" s="23"/>
      <c r="J148" s="23"/>
      <c r="K148" s="23"/>
      <c r="L148" s="23"/>
      <c r="M148" s="23"/>
      <c r="N148" s="23"/>
      <c r="O148" s="23"/>
      <c r="P148" s="23">
        <v>50</v>
      </c>
      <c r="Q148" s="23">
        <v>2023.03</v>
      </c>
      <c r="R148" s="23">
        <v>2023.12</v>
      </c>
      <c r="S148" s="23" t="s">
        <v>549</v>
      </c>
      <c r="T148" s="23" t="s">
        <v>419</v>
      </c>
      <c r="U148" s="23" t="s">
        <v>142</v>
      </c>
      <c r="V148" s="23"/>
    </row>
    <row r="149" s="3" customFormat="1" ht="70" customHeight="1" spans="1:22">
      <c r="A149" s="23">
        <v>3</v>
      </c>
      <c r="B149" s="24" t="s">
        <v>550</v>
      </c>
      <c r="C149" s="24" t="s">
        <v>541</v>
      </c>
      <c r="D149" s="23" t="s">
        <v>551</v>
      </c>
      <c r="E149" s="23"/>
      <c r="F149" s="25">
        <f t="shared" si="19"/>
        <v>721.92</v>
      </c>
      <c r="G149" s="23">
        <v>721.92</v>
      </c>
      <c r="H149" s="23"/>
      <c r="I149" s="23"/>
      <c r="J149" s="23"/>
      <c r="K149" s="23"/>
      <c r="L149" s="23"/>
      <c r="M149" s="23"/>
      <c r="N149" s="36"/>
      <c r="O149" s="23">
        <v>752</v>
      </c>
      <c r="P149" s="23">
        <v>752</v>
      </c>
      <c r="Q149" s="23">
        <v>2023.01</v>
      </c>
      <c r="R149" s="23">
        <v>2023.12</v>
      </c>
      <c r="S149" s="23" t="s">
        <v>552</v>
      </c>
      <c r="T149" s="62" t="s">
        <v>260</v>
      </c>
      <c r="U149" s="44" t="s">
        <v>340</v>
      </c>
      <c r="V149" s="36"/>
    </row>
    <row r="150" s="3" customFormat="1" ht="59" customHeight="1" spans="1:22">
      <c r="A150" s="23">
        <v>4</v>
      </c>
      <c r="B150" s="24" t="s">
        <v>553</v>
      </c>
      <c r="C150" s="24" t="s">
        <v>541</v>
      </c>
      <c r="D150" s="23" t="s">
        <v>554</v>
      </c>
      <c r="E150" s="23"/>
      <c r="F150" s="25">
        <f t="shared" si="19"/>
        <v>550</v>
      </c>
      <c r="G150" s="23">
        <v>550</v>
      </c>
      <c r="H150" s="23"/>
      <c r="I150" s="23"/>
      <c r="J150" s="23"/>
      <c r="K150" s="23"/>
      <c r="L150" s="23"/>
      <c r="M150" s="23"/>
      <c r="N150" s="23"/>
      <c r="O150" s="23">
        <v>3420</v>
      </c>
      <c r="P150" s="23">
        <v>14364</v>
      </c>
      <c r="Q150" s="23">
        <v>2023.01</v>
      </c>
      <c r="R150" s="23">
        <v>2023.12</v>
      </c>
      <c r="S150" s="23" t="s">
        <v>555</v>
      </c>
      <c r="T150" s="62" t="s">
        <v>260</v>
      </c>
      <c r="U150" s="44" t="s">
        <v>340</v>
      </c>
      <c r="V150" s="23"/>
    </row>
    <row r="151" s="3" customFormat="1" ht="64" customHeight="1" spans="1:22">
      <c r="A151" s="23">
        <v>5</v>
      </c>
      <c r="B151" s="24" t="s">
        <v>556</v>
      </c>
      <c r="C151" s="24" t="s">
        <v>313</v>
      </c>
      <c r="D151" s="23" t="s">
        <v>557</v>
      </c>
      <c r="E151" s="23"/>
      <c r="F151" s="25">
        <f t="shared" si="19"/>
        <v>200</v>
      </c>
      <c r="G151" s="23">
        <v>200</v>
      </c>
      <c r="H151" s="23"/>
      <c r="I151" s="23"/>
      <c r="J151" s="23"/>
      <c r="K151" s="23"/>
      <c r="L151" s="23"/>
      <c r="M151" s="23"/>
      <c r="N151" s="23"/>
      <c r="O151" s="23"/>
      <c r="P151" s="23"/>
      <c r="Q151" s="23">
        <v>2023.01</v>
      </c>
      <c r="R151" s="23">
        <v>2023.12</v>
      </c>
      <c r="S151" s="23" t="s">
        <v>558</v>
      </c>
      <c r="T151" s="62" t="s">
        <v>260</v>
      </c>
      <c r="U151" s="44" t="s">
        <v>340</v>
      </c>
      <c r="V151" s="23"/>
    </row>
    <row r="152" s="3" customFormat="1" ht="18" customHeight="1" spans="1:22">
      <c r="A152" s="23"/>
      <c r="B152" s="24" t="s">
        <v>256</v>
      </c>
      <c r="C152" s="24"/>
      <c r="D152" s="23"/>
      <c r="E152" s="23"/>
      <c r="F152" s="23"/>
      <c r="G152" s="23"/>
      <c r="H152" s="23"/>
      <c r="I152" s="23"/>
      <c r="J152" s="23"/>
      <c r="K152" s="23"/>
      <c r="L152" s="23"/>
      <c r="M152" s="23"/>
      <c r="N152" s="23"/>
      <c r="O152" s="23"/>
      <c r="P152" s="23"/>
      <c r="Q152" s="23"/>
      <c r="R152" s="23"/>
      <c r="S152" s="23"/>
      <c r="T152" s="23"/>
      <c r="U152" s="23"/>
      <c r="V152" s="23"/>
    </row>
    <row r="153" s="1" customFormat="1" spans="1:22">
      <c r="A153" s="64" t="s">
        <v>559</v>
      </c>
      <c r="B153" s="64"/>
      <c r="C153" s="64"/>
      <c r="D153" s="64"/>
      <c r="E153" s="64"/>
      <c r="F153" s="64"/>
      <c r="G153" s="64"/>
      <c r="H153" s="64"/>
      <c r="I153" s="64"/>
      <c r="J153" s="64"/>
      <c r="K153" s="64"/>
      <c r="L153" s="64"/>
      <c r="M153" s="64"/>
      <c r="N153" s="64"/>
      <c r="O153" s="64"/>
      <c r="P153" s="64"/>
      <c r="Q153" s="64"/>
      <c r="R153" s="64"/>
      <c r="S153" s="64"/>
      <c r="T153" s="64"/>
      <c r="U153" s="64"/>
      <c r="V153" s="64"/>
    </row>
    <row r="154" s="1" customFormat="1" spans="1:22">
      <c r="A154" s="64" t="s">
        <v>560</v>
      </c>
      <c r="B154" s="64"/>
      <c r="C154" s="64"/>
      <c r="D154" s="64"/>
      <c r="E154" s="64"/>
      <c r="F154" s="64"/>
      <c r="G154" s="64"/>
      <c r="H154" s="64"/>
      <c r="I154" s="64"/>
      <c r="J154" s="64"/>
      <c r="K154" s="64"/>
      <c r="L154" s="64"/>
      <c r="M154" s="64"/>
      <c r="N154" s="64"/>
      <c r="O154" s="64"/>
      <c r="P154" s="64"/>
      <c r="Q154" s="64"/>
      <c r="R154" s="64"/>
      <c r="S154" s="64"/>
      <c r="T154" s="64"/>
      <c r="U154" s="64"/>
      <c r="V154" s="64"/>
    </row>
  </sheetData>
  <mergeCells count="31">
    <mergeCell ref="A1:B1"/>
    <mergeCell ref="A2:V2"/>
    <mergeCell ref="A3:C3"/>
    <mergeCell ref="E3:K3"/>
    <mergeCell ref="L3:P3"/>
    <mergeCell ref="R3:U3"/>
    <mergeCell ref="F4:L4"/>
    <mergeCell ref="M4:P4"/>
    <mergeCell ref="Q4:R4"/>
    <mergeCell ref="M5:N5"/>
    <mergeCell ref="O5:P5"/>
    <mergeCell ref="A153:V153"/>
    <mergeCell ref="A154:V154"/>
    <mergeCell ref="A4:A6"/>
    <mergeCell ref="B4:B6"/>
    <mergeCell ref="C4:C6"/>
    <mergeCell ref="D4:D6"/>
    <mergeCell ref="E4:E6"/>
    <mergeCell ref="F5:F6"/>
    <mergeCell ref="G5:G6"/>
    <mergeCell ref="H5:H6"/>
    <mergeCell ref="I5:I6"/>
    <mergeCell ref="J5:J6"/>
    <mergeCell ref="K5:K6"/>
    <mergeCell ref="L5:L6"/>
    <mergeCell ref="Q5:Q6"/>
    <mergeCell ref="R5:R6"/>
    <mergeCell ref="S4:S6"/>
    <mergeCell ref="T4:T6"/>
    <mergeCell ref="U4:U6"/>
    <mergeCell ref="V4:V6"/>
  </mergeCells>
  <pageMargins left="0.751388888888889" right="0.751388888888889" top="1" bottom="1" header="0.5" footer="0.5"/>
  <pageSetup paperSize="9" scale="51"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曲靖市富源县党政机关单位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深海</dc:creator>
  <cp:lastModifiedBy>杨帆</cp:lastModifiedBy>
  <dcterms:created xsi:type="dcterms:W3CDTF">2022-11-20T21:25:00Z</dcterms:created>
  <dcterms:modified xsi:type="dcterms:W3CDTF">2024-08-05T01:38:27Z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A879EB5823764A648991D35C8FBA42DA</vt:lpwstr>
  </property>
</Properties>
</file>