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8" activeTab="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1">'部门收入预算表01-2'!$A:$A,'部门收入预算表01-2'!$1:$1</definedName>
    <definedName name="_xlnm.Print_Titles" localSheetId="19">部门项目中期规划预算表13!$A:$A,部门项目中期规划预算表13!$1:$1</definedName>
    <definedName name="_xlnm.Print_Titles" localSheetId="13">部门政府采购预算表08!$A:$A,部门政府采购预算表08!$1:$1</definedName>
    <definedName name="_xlnm.Print_Titles" localSheetId="2">'部门支出预算表01-03'!$A:$A,'部门支出预算表01-03'!$1:$1</definedName>
    <definedName name="_xlnm.Print_Titles" localSheetId="0">'财务收支预算总表01-1'!$A:$A,'财务收支预算总表01-1'!$1:$1</definedName>
    <definedName name="_xlnm.Print_Titles" localSheetId="3">'财政拨款收支预算总表02-1'!$A:$A,'财政拨款收支预算总表02-1'!$1:$1</definedName>
    <definedName name="_xlnm.Print_Titles" localSheetId="12">国有资本经营预算支出表07!$A:$A,国有资本经营预算支出表07!$1:$1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18">上级补助项目支出预算表12!$A:$A,上级补助项目支出预算表12!$1:$1</definedName>
    <definedName name="_xlnm.Print_Titles" localSheetId="16">'县对下转移支付绩效目标表10-2'!$A:$A,'县对下转移支付绩效目标表10-2'!$1:$1</definedName>
    <definedName name="_xlnm.Print_Titles" localSheetId="15">'县对下转移支付预算表10-1'!$A:$A,'县对下转移支付预算表10-1'!$1:$1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17">新增资产配置表11!$A:$A,新增资产配置表11!$1:$1</definedName>
    <definedName name="_xlnm.Print_Titles" localSheetId="6">一般公共预算“三公”经费支出预算表03!$A:$A,一般公共预算“三公”经费支出预算表03!$1:$1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14">政府购买服务预算表09!$A:$A,政府购买服务预算表09!$1:$1</definedName>
    <definedName name="_xlnm.Print_Titles" localSheetId="11">政府性基金预算支出预算表06!$A:$A,政府性基金预算支出预算表06!$1:$1</definedName>
  </definedNames>
  <calcPr calcId="144525"/>
</workbook>
</file>

<file path=xl/sharedStrings.xml><?xml version="1.0" encoding="utf-8"?>
<sst xmlns="http://schemas.openxmlformats.org/spreadsheetml/2006/main" count="1267" uniqueCount="472">
  <si>
    <t>预算01-1表</t>
  </si>
  <si>
    <t>财务收支预算总表</t>
  </si>
  <si>
    <t>单位名称：富源县公安局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</si>
  <si>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</si>
  <si>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</si>
  <si>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</si>
  <si>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</si>
  <si>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</si>
  <si>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</si>
  <si>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</si>
  <si>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</si>
  <si>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</si>
  <si>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</si>
  <si>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</si>
  <si>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</si>
  <si>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</si>
  <si>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</si>
  <si>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</si>
  <si>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</si>
  <si>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</si>
  <si>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</si>
  <si>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</si>
  <si>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</si>
  <si>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</si>
  <si>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</si>
  <si>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</si>
  <si>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</si>
  <si>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</si>
  <si>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</si>
  <si>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</si>
  <si>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</si>
  <si>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</si>
  <si>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</si>
  <si>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</si>
  <si>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</si>
  <si>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</si>
  <si>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</si>
  <si>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</si>
  <si>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</si>
  <si>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</si>
  <si>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</si>
  <si>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</si>
  <si>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</si>
  <si>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111</t>
  </si>
  <si>
    <t>富源县公安局</t>
  </si>
  <si>
    <t>111001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</si>
  <si>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</si>
  <si>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</si>
  <si>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</si>
  <si>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</si>
  <si>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</si>
  <si>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</si>
  <si>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</si>
  <si>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</si>
  <si>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</si>
  <si>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</si>
  <si>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</si>
  <si>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</si>
  <si>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</si>
  <si>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204</t>
  </si>
  <si>
    <t>公共安全支出</t>
  </si>
  <si>
    <t>20402</t>
  </si>
  <si>
    <t>公安</t>
  </si>
  <si>
    <t>2040201</t>
  </si>
  <si>
    <t>行政运行</t>
  </si>
  <si>
    <t>2040220</t>
  </si>
  <si>
    <t>执法办案</t>
  </si>
  <si>
    <t>2040221</t>
  </si>
  <si>
    <t>特别业务</t>
  </si>
  <si>
    <t>2040299</t>
  </si>
  <si>
    <t>其他公安支出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</si>
  <si>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</si>
  <si>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</si>
  <si>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</si>
  <si>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</si>
  <si>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</si>
  <si>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</si>
  <si>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</si>
  <si>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</si>
  <si>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</si>
  <si>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</si>
  <si>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</si>
  <si>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</si>
  <si>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</si>
  <si>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</si>
  <si>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</si>
  <si>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</si>
  <si>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</si>
  <si>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</si>
  <si>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</si>
  <si>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</si>
  <si>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</si>
  <si>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</si>
  <si>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</si>
  <si>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</si>
  <si>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</si>
  <si>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</si>
  <si>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</si>
  <si>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</si>
  <si>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</si>
  <si>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</si>
  <si>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</si>
  <si>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</si>
  <si>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</si>
  <si>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</si>
  <si>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</si>
  <si>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</si>
  <si>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</si>
  <si>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</si>
  <si>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</si>
  <si>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</si>
  <si>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</si>
  <si>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</si>
  <si>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</si>
  <si>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</si>
  <si>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</si>
  <si>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</si>
  <si>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</si>
  <si>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</si>
  <si>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</si>
  <si>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</si>
  <si>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</si>
  <si>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</si>
  <si>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</si>
  <si>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</si>
  <si>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合  计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</si>
  <si>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</si>
  <si>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</si>
  <si>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</si>
  <si>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</si>
  <si>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</si>
  <si>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</si>
  <si>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</si>
  <si>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</si>
  <si>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</si>
  <si>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</si>
  <si>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</si>
  <si>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</si>
  <si>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</si>
  <si>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</si>
  <si>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</si>
  <si>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</si>
  <si>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</si>
  <si>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</si>
  <si>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</si>
  <si>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</si>
  <si>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</si>
  <si>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</si>
  <si>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</si>
  <si>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</si>
  <si>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</si>
  <si>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</si>
  <si>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</si>
  <si>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</si>
  <si>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</si>
  <si>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</si>
  <si>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</si>
  <si>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</si>
  <si>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</si>
  <si>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</si>
  <si>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</si>
  <si>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</si>
  <si>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99</t>
  </si>
  <si>
    <t>其他工资福利支出</t>
  </si>
  <si>
    <t>07</t>
  </si>
  <si>
    <t>绩效工资</t>
  </si>
  <si>
    <t>502</t>
  </si>
  <si>
    <t>机关商品和服务支出</t>
  </si>
  <si>
    <t>08</t>
  </si>
  <si>
    <t>机关事业单位基本养老保险缴费</t>
  </si>
  <si>
    <t>办公经费</t>
  </si>
  <si>
    <t>09</t>
  </si>
  <si>
    <t>职业年金缴费</t>
  </si>
  <si>
    <t>会议费</t>
  </si>
  <si>
    <t>职工基本医疗保险缴费</t>
  </si>
  <si>
    <t>培训费</t>
  </si>
  <si>
    <t>公务员医疗补助缴费</t>
  </si>
  <si>
    <t>04</t>
  </si>
  <si>
    <t>专用材料购置费</t>
  </si>
  <si>
    <t>其他社会保障缴费</t>
  </si>
  <si>
    <t>05</t>
  </si>
  <si>
    <t>委托业务费</t>
  </si>
  <si>
    <t>06</t>
  </si>
  <si>
    <t>公务接待费</t>
  </si>
  <si>
    <t>公务用车运行维护费</t>
  </si>
  <si>
    <t>302</t>
  </si>
  <si>
    <t>商品和服务支出</t>
  </si>
  <si>
    <t>维修（护）费</t>
  </si>
  <si>
    <t>办公费</t>
  </si>
  <si>
    <t>503</t>
  </si>
  <si>
    <t>机关资本性支出（一）</t>
  </si>
  <si>
    <t>水费</t>
  </si>
  <si>
    <t>设备购置</t>
  </si>
  <si>
    <t>电费</t>
  </si>
  <si>
    <t>505</t>
  </si>
  <si>
    <t>对事业单位经常性补助</t>
  </si>
  <si>
    <t>邮电费</t>
  </si>
  <si>
    <t>物业管理费</t>
  </si>
  <si>
    <t>509</t>
  </si>
  <si>
    <t>对个人和家庭的补助</t>
  </si>
  <si>
    <t>社会福利和救助</t>
  </si>
  <si>
    <t>离退休费</t>
  </si>
  <si>
    <t>专用材料费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</si>
  <si>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</si>
  <si>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</si>
  <si>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</si>
  <si>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</si>
  <si>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</si>
  <si>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</si>
  <si>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</si>
  <si>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</si>
  <si>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</si>
  <si>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</si>
  <si>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</si>
  <si>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抚恤金</t>
  </si>
  <si>
    <t>生活补助</t>
  </si>
  <si>
    <t>310</t>
  </si>
  <si>
    <t>资本性支出</t>
  </si>
  <si>
    <t>办公设备购置</t>
  </si>
  <si>
    <t>专用设备购置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</si>
  <si>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</si>
  <si>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</si>
  <si>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</si>
  <si>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</si>
  <si>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</si>
  <si>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</si>
  <si>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</si>
  <si>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</si>
  <si>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</si>
  <si>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</si>
  <si>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</si>
  <si>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</si>
  <si>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</si>
  <si>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</si>
  <si>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</si>
  <si>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</si>
  <si>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</si>
  <si>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</si>
  <si>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</si>
  <si>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</si>
  <si>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</si>
  <si>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</si>
  <si>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</si>
  <si>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</si>
  <si>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</si>
  <si>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</si>
  <si>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</si>
  <si>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530325210000000020203</t>
  </si>
  <si>
    <t>行政人员支出工资</t>
  </si>
  <si>
    <t>30101</t>
  </si>
  <si>
    <t>30102</t>
  </si>
  <si>
    <t>30103</t>
  </si>
  <si>
    <t>530325231100001511694</t>
  </si>
  <si>
    <t>公务员年终考核奖</t>
  </si>
  <si>
    <t>530325210000000020211</t>
  </si>
  <si>
    <t>养老保险</t>
  </si>
  <si>
    <t>30108</t>
  </si>
  <si>
    <t>530325210000000020213</t>
  </si>
  <si>
    <t>职业年金</t>
  </si>
  <si>
    <t>30109</t>
  </si>
  <si>
    <t>530325210000000020212</t>
  </si>
  <si>
    <t>医疗保险</t>
  </si>
  <si>
    <t>30110</t>
  </si>
  <si>
    <t>530325210000000020207</t>
  </si>
  <si>
    <t>30111</t>
  </si>
  <si>
    <t>530325210000000020210</t>
  </si>
  <si>
    <t>退休公务员医疗</t>
  </si>
  <si>
    <t>530325210000000020206</t>
  </si>
  <si>
    <t>工伤保险</t>
  </si>
  <si>
    <t>30112</t>
  </si>
  <si>
    <t>530325210000000020208</t>
  </si>
  <si>
    <t>生育保险</t>
  </si>
  <si>
    <t>530325210000000020214</t>
  </si>
  <si>
    <t>30113</t>
  </si>
  <si>
    <t>530325210000000020216</t>
  </si>
  <si>
    <t>30199</t>
  </si>
  <si>
    <t>530325231100001511728</t>
  </si>
  <si>
    <t>一般公用经费</t>
  </si>
  <si>
    <t>30201</t>
  </si>
  <si>
    <t>30205</t>
  </si>
  <si>
    <t>30206</t>
  </si>
  <si>
    <t>30209</t>
  </si>
  <si>
    <t>530325231100001511727</t>
  </si>
  <si>
    <t>公务接待</t>
  </si>
  <si>
    <t>30217</t>
  </si>
  <si>
    <t>530325221100000607337</t>
  </si>
  <si>
    <t>30228</t>
  </si>
  <si>
    <t>30229</t>
  </si>
  <si>
    <t>530325210000000020218</t>
  </si>
  <si>
    <t>公车购置及运维费</t>
  </si>
  <si>
    <t>30231</t>
  </si>
  <si>
    <t>530325210000000020220</t>
  </si>
  <si>
    <t>行政人员公务交通补贴</t>
  </si>
  <si>
    <t>30239</t>
  </si>
  <si>
    <t>530325210000000020215</t>
  </si>
  <si>
    <t>30302</t>
  </si>
  <si>
    <t>30305</t>
  </si>
  <si>
    <t>530325231100001511725</t>
  </si>
  <si>
    <t>530325221100000607334</t>
  </si>
  <si>
    <t>其他生活补助</t>
  </si>
  <si>
    <t>530325241100002383864</t>
  </si>
  <si>
    <t>其他人员支出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</si>
  <si>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</si>
  <si>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</si>
  <si>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</si>
  <si>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</si>
  <si>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</si>
  <si>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</si>
  <si>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</si>
  <si>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2024年遗嘱补助、死亡抚恤金保民生支出经费</t>
  </si>
  <si>
    <t>民生类</t>
  </si>
  <si>
    <t>530325241100002369514</t>
  </si>
  <si>
    <t>财政补助资金</t>
  </si>
  <si>
    <t>事业发展类</t>
  </si>
  <si>
    <t>530325241100002454944</t>
  </si>
  <si>
    <t>30213</t>
  </si>
  <si>
    <t>31002</t>
  </si>
  <si>
    <t>31003</t>
  </si>
  <si>
    <t>单位自有资金</t>
  </si>
  <si>
    <t>530325241100002457263</t>
  </si>
  <si>
    <t>30207</t>
  </si>
  <si>
    <t>30215</t>
  </si>
  <si>
    <t>30216</t>
  </si>
  <si>
    <t>30218</t>
  </si>
  <si>
    <t>30226</t>
  </si>
  <si>
    <t>死亡抚恤补助资金</t>
  </si>
  <si>
    <t>530325241100002445591</t>
  </si>
  <si>
    <t>30304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</si>
  <si>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</si>
  <si>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</si>
  <si>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</si>
  <si>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</si>
  <si>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</si>
  <si>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</si>
  <si>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</si>
  <si>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</si>
  <si>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</si>
  <si>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</si>
  <si>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</si>
  <si>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</si>
  <si>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023年我单位遗嘱人员补助。</t>
  </si>
  <si>
    <t>产出指标</t>
  </si>
  <si>
    <t>数量指标</t>
  </si>
  <si>
    <t>遗嘱补助数量</t>
  </si>
  <si>
    <t>=</t>
  </si>
  <si>
    <t>人</t>
  </si>
  <si>
    <t>定量指标</t>
  </si>
  <si>
    <t xml:space="preserve">每人补助标准
</t>
  </si>
  <si>
    <t>效益指标</t>
  </si>
  <si>
    <t>可持续影响指标</t>
  </si>
  <si>
    <t>提高被补助对象生活标准</t>
  </si>
  <si>
    <t xml:space="preserve">富公通【2023】36号文件
</t>
  </si>
  <si>
    <t>满意度指标</t>
  </si>
  <si>
    <t>服务对象满意度指标</t>
  </si>
  <si>
    <t>补助对象满意度</t>
  </si>
  <si>
    <t>&gt;=</t>
  </si>
  <si>
    <t>90</t>
  </si>
  <si>
    <t>%</t>
  </si>
  <si>
    <t>富公通【2023】36号文件</t>
  </si>
  <si>
    <t>死亡抚恤金</t>
  </si>
  <si>
    <t>退休人员数量</t>
  </si>
  <si>
    <t>79</t>
  </si>
  <si>
    <t>富公通【2023】36号</t>
  </si>
  <si>
    <t>社会效益指标</t>
  </si>
  <si>
    <t>社会保障率</t>
  </si>
  <si>
    <t>100</t>
  </si>
  <si>
    <t>满意度</t>
  </si>
  <si>
    <t>加大社会面挂空力度，为全县社会经济发展注入新的动力，人民群众安全感满意度提升。</t>
  </si>
  <si>
    <t>聘用人员人数</t>
  </si>
  <si>
    <t>320</t>
  </si>
  <si>
    <t>定人定岗</t>
  </si>
  <si>
    <t>全县社会经济发展创造条件</t>
  </si>
  <si>
    <t>年</t>
  </si>
  <si>
    <t xml:space="preserve">全县人民群众的安群感
</t>
  </si>
  <si>
    <t xml:space="preserve">社会面民意测评
</t>
  </si>
  <si>
    <t>加大社会查处力度，维护社会稳定，确保全县人民生命财产安全。</t>
  </si>
  <si>
    <t>加大装备购买力度、配比率</t>
  </si>
  <si>
    <t xml:space="preserve">加大装备购买力度、配比率
</t>
  </si>
  <si>
    <t>加大社会查处力度，维护社会稳定，确保全县人民生命财政安全。</t>
  </si>
  <si>
    <t>及时有效化解社会矛盾，维护社会稳定</t>
  </si>
  <si>
    <t>85</t>
  </si>
  <si>
    <t xml:space="preserve">及时有效化解社会矛盾，维护社会稳定
</t>
  </si>
  <si>
    <t>人民群众的安全感满意度</t>
  </si>
  <si>
    <t>92</t>
  </si>
  <si>
    <t xml:space="preserve">人民群众的安全感满意度
</t>
  </si>
  <si>
    <t>一、深化维稳机制，社会大局更加平稳；二、深化侦查机制，社会治安更加优化；三、深化治安防控机制，防控工作更加有力；四，深化放管服机制，人民群众的安全感、满意度大幅度提升；五、深化扫黑除恶机制，平安城市管控力度更加强劲；六、深化队伍管理长效机制，内生动力更加强劲。</t>
  </si>
  <si>
    <t>派出所经费保障数量</t>
  </si>
  <si>
    <t xml:space="preserve">派出所经费保障数量
</t>
  </si>
  <si>
    <t>经济效益指标</t>
  </si>
  <si>
    <t>增加派出所的执法办案经费保障</t>
  </si>
  <si>
    <t xml:space="preserve">增加派出所的执法办案经费保障
</t>
  </si>
  <si>
    <t>加大经费的投入，有效缓解了经费保障的困难局面，提升了执法办案的业务能力和水平，提高了人民群众的安全感、满意度</t>
  </si>
  <si>
    <t xml:space="preserve">加大经费的投入，有效缓解了经费保障的困难局面，提升了执法办案的业务能力和水平，提高了人民群众的安全感、满意度
</t>
  </si>
  <si>
    <t>预算05-3表</t>
  </si>
  <si>
    <t>项目支出绩效目标表（另文下达）</t>
  </si>
  <si>
    <t>说明：我单位不涉及此项工作，此表为空。</t>
  </si>
  <si>
    <t>预算06表</t>
  </si>
  <si>
    <t>政府性基金预算支出预算表</t>
  </si>
  <si>
    <t>单位名称：预算科</t>
  </si>
  <si>
    <t>单位名称</t>
  </si>
  <si>
    <t>本年政府性基金预算支出</t>
  </si>
  <si>
    <t>国有资本经营预算支出预算表</t>
  </si>
  <si>
    <t>本年国有资本经营预算支出</t>
  </si>
  <si>
    <t>预算08表</t>
  </si>
  <si>
    <t>部门政府采购预算表</t>
  </si>
  <si>
    <t>单位名称：中富源县公安局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</si>
  <si>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</si>
  <si>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</si>
  <si>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</si>
  <si>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</si>
  <si>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</si>
  <si>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</si>
  <si>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</si>
  <si>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</si>
  <si>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</si>
  <si>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公务用车运行燃油费</t>
  </si>
  <si>
    <t>车辆加油、添加燃料服务</t>
  </si>
  <si>
    <t>元</t>
  </si>
  <si>
    <t>公务用车维修费</t>
  </si>
  <si>
    <t>车辆维修和保养服务</t>
  </si>
  <si>
    <t>公务用车保险费</t>
  </si>
  <si>
    <t>其他车辆维修和保养服务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</si>
  <si>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</si>
  <si>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</si>
  <si>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</si>
  <si>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</si>
  <si>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</si>
  <si>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</si>
  <si>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</si>
  <si>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</si>
  <si>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</si>
  <si>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</si>
  <si>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</si>
  <si>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县对下转移支付预算表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</si>
  <si>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</si>
  <si>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</si>
  <si>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</si>
  <si>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</si>
  <si>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</si>
  <si>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</si>
  <si>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</si>
  <si>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</si>
  <si>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</si>
  <si>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</si>
  <si>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</si>
  <si>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</si>
  <si>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</si>
  <si>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</si>
  <si>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</si>
  <si>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</si>
  <si>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</si>
  <si>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</si>
  <si>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</si>
  <si>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</si>
  <si>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</si>
  <si>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</si>
  <si>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</si>
  <si>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</si>
  <si>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</si>
  <si>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</si>
  <si>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</si>
  <si>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</si>
  <si>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</si>
  <si>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</si>
  <si>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</si>
  <si>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</si>
  <si>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</si>
  <si>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>116 其他人员支出</t>
  </si>
  <si>
    <t>本级</t>
  </si>
  <si>
    <t>312 民生类</t>
  </si>
  <si>
    <t>313 事业发展类</t>
  </si>
  <si>
    <t/>
  </si>
</sst>
</file>

<file path=xl/styles.xml><?xml version="1.0" encoding="utf-8"?>
<styleSheet xmlns="http://schemas.openxmlformats.org/spreadsheetml/2006/main">
  <numFmts count="9">
    <numFmt numFmtId="176" formatCode="#,##0;\-#,##0;;@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yyyy/mm/dd"/>
    <numFmt numFmtId="178" formatCode="#,##0.00;\-#,##0.00;;@"/>
    <numFmt numFmtId="179" formatCode="yyyy/mm/dd\ hh:mm:ss"/>
    <numFmt numFmtId="180" formatCode="hh:mm:ss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b/>
      <sz val="13"/>
      <color theme="3"/>
      <name val="宋体"/>
      <charset val="134"/>
      <scheme val="minor"/>
    </font>
    <font>
      <b/>
      <sz val="9"/>
      <color rgb="FF000000"/>
      <name val="宋体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rgb="FF000000"/>
      <name val="Microsoft YaHei U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5">
    <xf numFmtId="0" fontId="0" fillId="0" borderId="0"/>
    <xf numFmtId="0" fontId="1" fillId="0" borderId="0">
      <alignment horizontal="right" vertical="center"/>
    </xf>
    <xf numFmtId="0" fontId="1" fillId="0" borderId="0"/>
    <xf numFmtId="0" fontId="2" fillId="0" borderId="0">
      <alignment horizontal="center" vertical="center"/>
      <protection locked="false"/>
    </xf>
    <xf numFmtId="0" fontId="1" fillId="0" borderId="5">
      <alignment horizontal="center" vertical="center" wrapText="true"/>
      <protection locked="false"/>
    </xf>
    <xf numFmtId="0" fontId="1" fillId="0" borderId="9">
      <alignment horizontal="center" vertical="center" wrapText="true"/>
    </xf>
    <xf numFmtId="0" fontId="3" fillId="0" borderId="1">
      <alignment horizontal="center" vertical="center" wrapText="true"/>
    </xf>
    <xf numFmtId="0" fontId="4" fillId="0" borderId="1">
      <alignment horizontal="center" vertical="center"/>
      <protection locked="false"/>
    </xf>
    <xf numFmtId="0" fontId="3" fillId="0" borderId="7">
      <alignment horizontal="left" vertical="center"/>
    </xf>
    <xf numFmtId="0" fontId="3" fillId="0" borderId="6">
      <alignment horizontal="left" vertical="center"/>
    </xf>
    <xf numFmtId="0" fontId="1" fillId="0" borderId="6">
      <alignment horizontal="center" vertical="center" wrapText="true"/>
    </xf>
    <xf numFmtId="0" fontId="3" fillId="0" borderId="0">
      <alignment horizontal="right" vertical="center"/>
      <protection locked="false"/>
    </xf>
    <xf numFmtId="0" fontId="1" fillId="0" borderId="0">
      <alignment vertical="top"/>
      <protection locked="false"/>
    </xf>
    <xf numFmtId="0" fontId="4" fillId="0" borderId="3">
      <alignment horizontal="center" vertical="center"/>
      <protection locked="false"/>
    </xf>
    <xf numFmtId="0" fontId="4" fillId="0" borderId="2">
      <alignment horizontal="center" vertical="center"/>
      <protection locked="false"/>
    </xf>
    <xf numFmtId="0" fontId="10" fillId="0" borderId="0">
      <alignment horizontal="center" vertical="center" wrapText="true"/>
      <protection locked="false"/>
    </xf>
    <xf numFmtId="0" fontId="1" fillId="0" borderId="0">
      <alignment vertical="center"/>
    </xf>
    <xf numFmtId="49" fontId="4" fillId="0" borderId="3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  <xf numFmtId="0" fontId="1" fillId="0" borderId="10">
      <alignment horizontal="center" vertical="top"/>
    </xf>
    <xf numFmtId="0" fontId="1" fillId="0" borderId="7">
      <alignment horizontal="center"/>
    </xf>
    <xf numFmtId="0" fontId="4" fillId="0" borderId="3">
      <alignment horizontal="center" vertical="center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 wrapText="true"/>
      <protection locked="false"/>
    </xf>
    <xf numFmtId="0" fontId="1" fillId="0" borderId="8">
      <alignment horizontal="center" vertical="center"/>
    </xf>
    <xf numFmtId="0" fontId="4" fillId="0" borderId="5">
      <alignment horizontal="center" vertical="center" wrapText="true"/>
      <protection locked="false"/>
    </xf>
    <xf numFmtId="3" fontId="4" fillId="0" borderId="10">
      <alignment horizontal="center" vertical="center"/>
    </xf>
    <xf numFmtId="49" fontId="1" fillId="0" borderId="0">
      <protection locked="false"/>
    </xf>
    <xf numFmtId="0" fontId="3" fillId="0" borderId="1">
      <alignment horizontal="left" vertical="center" wrapText="true"/>
    </xf>
    <xf numFmtId="0" fontId="4" fillId="0" borderId="6">
      <alignment horizontal="center" vertical="center" wrapText="true"/>
      <protection locked="false"/>
    </xf>
    <xf numFmtId="0" fontId="1" fillId="0" borderId="0"/>
    <xf numFmtId="0" fontId="4" fillId="0" borderId="10">
      <alignment horizontal="center" vertical="center"/>
    </xf>
    <xf numFmtId="0" fontId="4" fillId="0" borderId="10">
      <alignment horizontal="center" vertical="center" wrapText="true"/>
    </xf>
    <xf numFmtId="0" fontId="1" fillId="0" borderId="10">
      <alignment horizontal="center" vertical="center" wrapText="true"/>
    </xf>
    <xf numFmtId="0" fontId="3" fillId="0" borderId="0">
      <alignment horizontal="right"/>
    </xf>
    <xf numFmtId="0" fontId="4" fillId="0" borderId="6">
      <alignment horizontal="center" vertical="center"/>
      <protection locked="false"/>
    </xf>
    <xf numFmtId="0" fontId="3" fillId="0" borderId="0">
      <alignment horizontal="right" wrapText="true"/>
      <protection locked="false"/>
    </xf>
    <xf numFmtId="0" fontId="1" fillId="0" borderId="0"/>
    <xf numFmtId="0" fontId="7" fillId="0" borderId="0">
      <alignment horizontal="center" vertical="center" wrapText="true"/>
    </xf>
    <xf numFmtId="0" fontId="4" fillId="0" borderId="10">
      <alignment horizontal="center" vertical="center"/>
      <protection locked="false"/>
    </xf>
    <xf numFmtId="0" fontId="3" fillId="0" borderId="10">
      <alignment horizontal="left" vertical="center" wrapText="true"/>
    </xf>
    <xf numFmtId="0" fontId="1" fillId="0" borderId="0"/>
    <xf numFmtId="0" fontId="1" fillId="0" borderId="1">
      <alignment horizontal="center" vertical="center"/>
      <protection locked="false"/>
    </xf>
    <xf numFmtId="49" fontId="1" fillId="0" borderId="0"/>
    <xf numFmtId="0" fontId="1" fillId="0" borderId="0">
      <alignment horizontal="right" vertical="center"/>
      <protection locked="false"/>
    </xf>
    <xf numFmtId="0" fontId="1" fillId="0" borderId="0"/>
    <xf numFmtId="0" fontId="3" fillId="0" borderId="7">
      <alignment horizontal="left" vertical="center" wrapText="true"/>
      <protection locked="false"/>
    </xf>
    <xf numFmtId="0" fontId="4" fillId="0" borderId="4">
      <alignment horizontal="center" vertical="center"/>
    </xf>
    <xf numFmtId="0" fontId="4" fillId="0" borderId="4">
      <alignment horizontal="center" vertical="center" wrapText="true"/>
    </xf>
    <xf numFmtId="0" fontId="4" fillId="0" borderId="2">
      <alignment horizontal="center" vertical="center"/>
    </xf>
    <xf numFmtId="0" fontId="4" fillId="0" borderId="3">
      <alignment horizontal="center" vertical="center" wrapText="true"/>
    </xf>
    <xf numFmtId="0" fontId="4" fillId="0" borderId="0">
      <alignment horizontal="left" vertical="center"/>
    </xf>
    <xf numFmtId="0" fontId="3" fillId="0" borderId="5">
      <alignment horizontal="center" vertical="center" wrapText="true"/>
      <protection locked="false"/>
    </xf>
    <xf numFmtId="0" fontId="1" fillId="0" borderId="0"/>
    <xf numFmtId="180" fontId="29" fillId="0" borderId="1">
      <alignment horizontal="right" vertical="center"/>
    </xf>
    <xf numFmtId="0" fontId="3" fillId="0" borderId="1">
      <alignment horizontal="center" vertical="center"/>
      <protection locked="false"/>
    </xf>
    <xf numFmtId="0" fontId="1" fillId="0" borderId="10">
      <alignment horizontal="center" vertical="center"/>
    </xf>
    <xf numFmtId="0" fontId="4" fillId="0" borderId="7">
      <alignment horizontal="center" vertical="center"/>
    </xf>
    <xf numFmtId="0" fontId="3" fillId="0" borderId="0">
      <alignment horizontal="left" vertical="center" wrapText="true"/>
      <protection locked="false"/>
    </xf>
    <xf numFmtId="0" fontId="4" fillId="0" borderId="5">
      <alignment horizontal="center" vertical="center" wrapText="true"/>
    </xf>
    <xf numFmtId="176" fontId="29" fillId="0" borderId="1">
      <alignment horizontal="right" vertical="center"/>
    </xf>
    <xf numFmtId="179" fontId="29" fillId="0" borderId="1">
      <alignment horizontal="right" vertical="center"/>
    </xf>
    <xf numFmtId="0" fontId="4" fillId="0" borderId="5">
      <alignment horizontal="center" vertical="center"/>
    </xf>
    <xf numFmtId="177" fontId="29" fillId="0" borderId="1">
      <alignment horizontal="right" vertical="center"/>
    </xf>
    <xf numFmtId="0" fontId="4" fillId="0" borderId="7">
      <alignment horizontal="center" vertical="center"/>
      <protection locked="false"/>
    </xf>
    <xf numFmtId="0" fontId="3" fillId="0" borderId="4">
      <alignment horizontal="left" vertical="center"/>
    </xf>
    <xf numFmtId="0" fontId="3" fillId="0" borderId="6">
      <alignment horizontal="left" vertical="center" wrapText="true"/>
      <protection locked="false"/>
    </xf>
    <xf numFmtId="0" fontId="7" fillId="0" borderId="0">
      <alignment horizontal="center" vertical="center"/>
    </xf>
    <xf numFmtId="178" fontId="29" fillId="0" borderId="1">
      <alignment horizontal="right"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0">
      <alignment wrapText="true"/>
    </xf>
    <xf numFmtId="0" fontId="1" fillId="0" borderId="0">
      <alignment vertical="center"/>
    </xf>
    <xf numFmtId="0" fontId="34" fillId="15" borderId="0" applyNumberFormat="false" applyBorder="false" applyAlignment="false" applyProtection="false">
      <alignment vertical="center"/>
    </xf>
    <xf numFmtId="0" fontId="4" fillId="0" borderId="6">
      <alignment horizontal="center" vertical="center" wrapText="true"/>
    </xf>
    <xf numFmtId="0" fontId="4" fillId="0" borderId="7">
      <alignment horizontal="center" vertical="center" wrapText="true"/>
    </xf>
    <xf numFmtId="0" fontId="6" fillId="0" borderId="0">
      <alignment horizontal="center" vertical="center" wrapText="true"/>
    </xf>
    <xf numFmtId="0" fontId="4" fillId="0" borderId="1">
      <alignment horizontal="center" vertical="center" wrapText="true"/>
    </xf>
    <xf numFmtId="0" fontId="17" fillId="0" borderId="0">
      <alignment horizontal="center" vertical="center" wrapText="true"/>
    </xf>
    <xf numFmtId="0" fontId="18" fillId="0" borderId="1">
      <alignment horizontal="center" vertical="center" wrapText="true"/>
    </xf>
    <xf numFmtId="0" fontId="34" fillId="8" borderId="0" applyNumberFormat="false" applyBorder="false" applyAlignment="false" applyProtection="false">
      <alignment vertical="center"/>
    </xf>
    <xf numFmtId="49" fontId="1" fillId="0" borderId="0"/>
    <xf numFmtId="0" fontId="1" fillId="0" borderId="5">
      <alignment horizontal="center" vertical="center"/>
    </xf>
    <xf numFmtId="0" fontId="1" fillId="0" borderId="8">
      <alignment horizontal="center" vertical="center" wrapText="true"/>
    </xf>
    <xf numFmtId="3" fontId="4" fillId="0" borderId="10">
      <alignment horizontal="center" vertical="center"/>
      <protection locked="false"/>
    </xf>
    <xf numFmtId="0" fontId="35" fillId="7" borderId="0" applyNumberFormat="false" applyBorder="false" applyAlignment="false" applyProtection="false">
      <alignment vertical="center"/>
    </xf>
    <xf numFmtId="49" fontId="4" fillId="0" borderId="6">
      <alignment horizontal="center" vertical="center" wrapText="true"/>
    </xf>
    <xf numFmtId="0" fontId="41" fillId="0" borderId="7">
      <alignment horizontal="center" vertical="center"/>
    </xf>
    <xf numFmtId="0" fontId="1" fillId="0" borderId="0"/>
    <xf numFmtId="0" fontId="20" fillId="0" borderId="0">
      <alignment horizontal="center" vertical="center"/>
    </xf>
    <xf numFmtId="0" fontId="8" fillId="0" borderId="1">
      <alignment horizontal="center" vertical="center"/>
    </xf>
    <xf numFmtId="0" fontId="1" fillId="0" borderId="7">
      <alignment horizontal="center" vertical="center"/>
    </xf>
    <xf numFmtId="0" fontId="4" fillId="0" borderId="8">
      <alignment horizontal="center" vertical="center" wrapText="true"/>
    </xf>
    <xf numFmtId="0" fontId="1" fillId="0" borderId="12">
      <alignment horizontal="center" vertical="center" wrapText="true"/>
    </xf>
    <xf numFmtId="0" fontId="33" fillId="0" borderId="0">
      <alignment vertical="top"/>
      <protection locked="false"/>
    </xf>
    <xf numFmtId="0" fontId="1" fillId="0" borderId="0">
      <protection locked="false"/>
    </xf>
    <xf numFmtId="0" fontId="4" fillId="0" borderId="10">
      <alignment horizontal="center" vertical="center" wrapText="true"/>
      <protection locked="false"/>
    </xf>
    <xf numFmtId="49" fontId="1" fillId="0" borderId="0"/>
    <xf numFmtId="43" fontId="0" fillId="0" borderId="0" applyFont="false" applyFill="false" applyBorder="false" applyAlignment="false" applyProtection="false">
      <alignment vertical="center"/>
    </xf>
    <xf numFmtId="0" fontId="3" fillId="0" borderId="10">
      <alignment horizontal="right" vertical="center"/>
      <protection locked="false"/>
    </xf>
    <xf numFmtId="0" fontId="1" fillId="0" borderId="4">
      <alignment horizontal="center" vertical="center"/>
      <protection locked="false"/>
    </xf>
    <xf numFmtId="0" fontId="4" fillId="0" borderId="1">
      <alignment vertical="center" wrapText="true"/>
    </xf>
    <xf numFmtId="0" fontId="3" fillId="0" borderId="0">
      <alignment horizontal="left" vertical="center" wrapText="true"/>
    </xf>
    <xf numFmtId="0" fontId="4" fillId="0" borderId="16">
      <alignment horizontal="center" vertical="center"/>
    </xf>
    <xf numFmtId="0" fontId="2" fillId="0" borderId="0">
      <alignment horizontal="center" vertical="top"/>
    </xf>
    <xf numFmtId="0" fontId="1" fillId="0" borderId="8">
      <alignment horizontal="center" vertical="center" wrapText="true"/>
      <protection locked="false"/>
    </xf>
    <xf numFmtId="0" fontId="10" fillId="0" borderId="0">
      <alignment horizontal="center" vertical="center"/>
      <protection locked="false"/>
    </xf>
    <xf numFmtId="0" fontId="1" fillId="0" borderId="0">
      <alignment horizontal="center" wrapText="true"/>
    </xf>
    <xf numFmtId="0" fontId="3" fillId="0" borderId="0">
      <alignment horizontal="right" vertical="center" wrapText="true"/>
      <protection locked="false"/>
    </xf>
    <xf numFmtId="0" fontId="3" fillId="0" borderId="11">
      <alignment horizontal="center" vertical="center"/>
    </xf>
    <xf numFmtId="0" fontId="1" fillId="0" borderId="1">
      <alignment horizontal="center"/>
    </xf>
    <xf numFmtId="0" fontId="4" fillId="0" borderId="5">
      <alignment horizontal="center" vertical="center"/>
      <protection locked="false"/>
    </xf>
    <xf numFmtId="0" fontId="35" fillId="20" borderId="0" applyNumberFormat="false" applyBorder="false" applyAlignment="false" applyProtection="false">
      <alignment vertical="center"/>
    </xf>
    <xf numFmtId="0" fontId="3" fillId="0" borderId="0">
      <alignment horizontal="left" vertical="center"/>
    </xf>
    <xf numFmtId="0" fontId="1" fillId="0" borderId="0"/>
    <xf numFmtId="0" fontId="4" fillId="0" borderId="2">
      <alignment horizontal="center" vertical="center" wrapText="true"/>
      <protection locked="false"/>
    </xf>
    <xf numFmtId="0" fontId="34" fillId="23" borderId="0" applyNumberFormat="false" applyBorder="false" applyAlignment="false" applyProtection="false">
      <alignment vertical="center"/>
    </xf>
    <xf numFmtId="0" fontId="4" fillId="0" borderId="8">
      <alignment horizontal="center" vertical="center"/>
    </xf>
    <xf numFmtId="0" fontId="28" fillId="0" borderId="4">
      <alignment horizontal="center" vertical="center"/>
      <protection locked="false"/>
    </xf>
    <xf numFmtId="0" fontId="44" fillId="18" borderId="19" applyNumberFormat="false" applyAlignment="false" applyProtection="false">
      <alignment vertical="center"/>
    </xf>
    <xf numFmtId="0" fontId="41" fillId="0" borderId="6">
      <alignment horizontal="center" vertical="center"/>
    </xf>
    <xf numFmtId="10" fontId="29" fillId="0" borderId="1">
      <alignment horizontal="right" vertical="center"/>
    </xf>
    <xf numFmtId="0" fontId="3" fillId="0" borderId="10">
      <alignment horizontal="right" vertical="center"/>
      <protection locked="false"/>
    </xf>
    <xf numFmtId="0" fontId="38" fillId="0" borderId="0" applyNumberFormat="false" applyFill="false" applyBorder="false" applyAlignment="false" applyProtection="false">
      <alignment vertical="center"/>
    </xf>
    <xf numFmtId="0" fontId="3" fillId="0" borderId="0">
      <alignment horizontal="right" wrapText="true"/>
      <protection locked="false"/>
    </xf>
    <xf numFmtId="3" fontId="1" fillId="0" borderId="4">
      <alignment horizontal="center" vertical="center"/>
    </xf>
    <xf numFmtId="0" fontId="45" fillId="0" borderId="13" applyNumberFormat="false" applyFill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18" fillId="0" borderId="5">
      <alignment horizontal="center" vertical="center" wrapText="true"/>
    </xf>
    <xf numFmtId="0" fontId="2" fillId="0" borderId="0">
      <alignment horizontal="center" vertical="center"/>
    </xf>
    <xf numFmtId="0" fontId="34" fillId="22" borderId="0" applyNumberFormat="false" applyBorder="false" applyAlignment="false" applyProtection="false">
      <alignment vertical="center"/>
    </xf>
    <xf numFmtId="0" fontId="41" fillId="0" borderId="5">
      <alignment horizontal="center"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0" fontId="35" fillId="21" borderId="0" applyNumberFormat="false" applyBorder="false" applyAlignment="false" applyProtection="false">
      <alignment vertical="center"/>
    </xf>
    <xf numFmtId="0" fontId="1" fillId="0" borderId="6">
      <alignment horizontal="center" vertical="center"/>
      <protection locked="false"/>
    </xf>
    <xf numFmtId="0" fontId="3" fillId="0" borderId="1">
      <alignment vertical="center" wrapText="true"/>
    </xf>
    <xf numFmtId="0" fontId="38" fillId="0" borderId="17" applyNumberFormat="false" applyFill="false" applyAlignment="false" applyProtection="false">
      <alignment vertical="center"/>
    </xf>
    <xf numFmtId="4" fontId="28" fillId="0" borderId="1">
      <alignment horizontal="right" vertical="center"/>
      <protection locked="false"/>
    </xf>
    <xf numFmtId="4" fontId="3" fillId="0" borderId="11">
      <alignment horizontal="right" vertical="center"/>
    </xf>
    <xf numFmtId="0" fontId="1" fillId="0" borderId="6">
      <alignment horizontal="center" vertical="center" wrapText="true"/>
      <protection locked="false"/>
    </xf>
    <xf numFmtId="0" fontId="3" fillId="0" borderId="0">
      <alignment vertical="top" wrapText="true"/>
      <protection locked="false"/>
    </xf>
    <xf numFmtId="0" fontId="3" fillId="0" borderId="0">
      <alignment horizontal="right"/>
      <protection locked="false"/>
    </xf>
    <xf numFmtId="0" fontId="1" fillId="0" borderId="0">
      <alignment horizontal="right"/>
      <protection locked="false"/>
    </xf>
    <xf numFmtId="0" fontId="47" fillId="0" borderId="20" applyNumberFormat="false" applyFill="false" applyAlignment="false" applyProtection="false">
      <alignment vertical="center"/>
    </xf>
    <xf numFmtId="0" fontId="3" fillId="0" borderId="1">
      <alignment horizontal="center" vertical="center" wrapText="true"/>
      <protection locked="false"/>
    </xf>
    <xf numFmtId="0" fontId="34" fillId="12" borderId="0" applyNumberFormat="false" applyBorder="false" applyAlignment="false" applyProtection="false">
      <alignment vertical="center"/>
    </xf>
    <xf numFmtId="0" fontId="2" fillId="0" borderId="0">
      <alignment horizontal="center" vertical="center" wrapText="true"/>
      <protection locked="false"/>
    </xf>
    <xf numFmtId="0" fontId="1" fillId="0" borderId="8">
      <alignment horizontal="center" vertical="center" wrapText="true"/>
    </xf>
    <xf numFmtId="4" fontId="3" fillId="0" borderId="4">
      <alignment horizontal="right" vertical="center"/>
      <protection locked="false"/>
    </xf>
    <xf numFmtId="0" fontId="36" fillId="0" borderId="0" applyNumberFormat="false" applyFill="false" applyBorder="false" applyAlignment="false" applyProtection="false">
      <alignment vertical="center"/>
    </xf>
    <xf numFmtId="0" fontId="4" fillId="0" borderId="1">
      <alignment horizontal="center" vertical="center" wrapText="true"/>
      <protection locked="false"/>
    </xf>
    <xf numFmtId="0" fontId="37" fillId="0" borderId="0" applyNumberFormat="false" applyFill="false" applyBorder="false" applyAlignment="false" applyProtection="false">
      <alignment vertical="center"/>
    </xf>
    <xf numFmtId="0" fontId="4" fillId="0" borderId="6">
      <alignment horizontal="center" vertical="center"/>
    </xf>
    <xf numFmtId="0" fontId="4" fillId="0" borderId="0"/>
    <xf numFmtId="0" fontId="42" fillId="0" borderId="0" applyNumberFormat="false" applyFill="false" applyBorder="false" applyAlignment="false" applyProtection="false">
      <alignment vertical="center"/>
    </xf>
    <xf numFmtId="0" fontId="9" fillId="0" borderId="0">
      <alignment horizontal="right"/>
      <protection locked="false"/>
    </xf>
    <xf numFmtId="0" fontId="1" fillId="0" borderId="0">
      <alignment wrapText="true"/>
    </xf>
    <xf numFmtId="0" fontId="34" fillId="17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  <protection locked="false"/>
    </xf>
    <xf numFmtId="0" fontId="3" fillId="0" borderId="10">
      <alignment horizontal="right" vertical="center"/>
    </xf>
    <xf numFmtId="0" fontId="48" fillId="26" borderId="0" applyNumberFormat="false" applyBorder="false" applyAlignment="false" applyProtection="false">
      <alignment vertical="center"/>
    </xf>
    <xf numFmtId="0" fontId="1" fillId="0" borderId="0">
      <alignment horizontal="right" vertical="center"/>
      <protection locked="false"/>
    </xf>
    <xf numFmtId="0" fontId="3" fillId="0" borderId="0">
      <alignment horizontal="left" vertical="center"/>
    </xf>
    <xf numFmtId="0" fontId="0" fillId="27" borderId="21" applyNumberFormat="false" applyFont="false" applyAlignment="false" applyProtection="false">
      <alignment vertical="center"/>
    </xf>
    <xf numFmtId="0" fontId="35" fillId="28" borderId="0" applyNumberFormat="false" applyBorder="false" applyAlignment="false" applyProtection="false">
      <alignment vertical="center"/>
    </xf>
    <xf numFmtId="0" fontId="2" fillId="0" borderId="0">
      <alignment horizontal="center" vertical="center" wrapText="true"/>
    </xf>
    <xf numFmtId="0" fontId="3" fillId="0" borderId="1">
      <alignment horizontal="right" vertical="center"/>
    </xf>
    <xf numFmtId="4" fontId="28" fillId="0" borderId="11">
      <alignment horizontal="right" vertical="center"/>
    </xf>
    <xf numFmtId="0" fontId="49" fillId="29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</xf>
    <xf numFmtId="0" fontId="4" fillId="0" borderId="5">
      <alignment horizontal="center" vertical="center"/>
    </xf>
    <xf numFmtId="49" fontId="9" fillId="0" borderId="0">
      <protection locked="false"/>
    </xf>
    <xf numFmtId="0" fontId="35" fillId="13" borderId="0" applyNumberFormat="false" applyBorder="false" applyAlignment="false" applyProtection="false">
      <alignment vertical="center"/>
    </xf>
    <xf numFmtId="0" fontId="1" fillId="0" borderId="7">
      <alignment horizontal="center" vertical="center" wrapText="true"/>
      <protection locked="false"/>
    </xf>
    <xf numFmtId="0" fontId="40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10">
      <alignment horizontal="left" vertical="center"/>
    </xf>
    <xf numFmtId="0" fontId="4" fillId="0" borderId="9">
      <alignment horizontal="center" vertical="center" wrapText="true"/>
      <protection locked="false"/>
    </xf>
    <xf numFmtId="4" fontId="3" fillId="0" borderId="1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0" fontId="35" fillId="24" borderId="0" applyNumberFormat="false" applyBorder="false" applyAlignment="false" applyProtection="false">
      <alignment vertical="center"/>
    </xf>
    <xf numFmtId="0" fontId="35" fillId="25" borderId="0" applyNumberFormat="false" applyBorder="false" applyAlignment="false" applyProtection="false">
      <alignment vertical="center"/>
    </xf>
    <xf numFmtId="0" fontId="35" fillId="30" borderId="0" applyNumberFormat="false" applyBorder="false" applyAlignment="false" applyProtection="false">
      <alignment vertical="center"/>
    </xf>
    <xf numFmtId="49" fontId="4" fillId="0" borderId="1">
      <alignment horizontal="center" vertical="center"/>
    </xf>
    <xf numFmtId="0" fontId="3" fillId="0" borderId="0">
      <alignment horizontal="right" vertical="center"/>
    </xf>
    <xf numFmtId="49" fontId="4" fillId="0" borderId="5">
      <alignment horizontal="center" vertical="center" wrapText="true"/>
    </xf>
    <xf numFmtId="0" fontId="3" fillId="0" borderId="12">
      <alignment horizontal="left" vertical="center"/>
    </xf>
    <xf numFmtId="0" fontId="4" fillId="0" borderId="8">
      <alignment horizontal="center" vertical="center" wrapText="true"/>
      <protection locked="false"/>
    </xf>
    <xf numFmtId="0" fontId="1" fillId="0" borderId="9">
      <alignment horizontal="center" vertical="center" wrapText="true"/>
      <protection locked="false"/>
    </xf>
    <xf numFmtId="0" fontId="3" fillId="0" borderId="0">
      <alignment vertical="top"/>
      <protection locked="false"/>
    </xf>
    <xf numFmtId="0" fontId="35" fillId="31" borderId="0" applyNumberFormat="false" applyBorder="false" applyAlignment="false" applyProtection="false">
      <alignment vertical="center"/>
    </xf>
    <xf numFmtId="0" fontId="34" fillId="19" borderId="0" applyNumberFormat="false" applyBorder="false" applyAlignment="false" applyProtection="false">
      <alignment vertical="center"/>
    </xf>
    <xf numFmtId="0" fontId="4" fillId="0" borderId="1">
      <alignment horizontal="center" vertical="center"/>
    </xf>
    <xf numFmtId="49" fontId="29" fillId="0" borderId="1">
      <alignment horizontal="left" vertical="center" wrapText="true"/>
    </xf>
    <xf numFmtId="0" fontId="34" fillId="32" borderId="0" applyNumberFormat="false" applyBorder="false" applyAlignment="false" applyProtection="false">
      <alignment vertical="center"/>
    </xf>
    <xf numFmtId="0" fontId="34" fillId="9" borderId="0" applyNumberFormat="false" applyBorder="false" applyAlignment="false" applyProtection="false">
      <alignment vertical="center"/>
    </xf>
    <xf numFmtId="0" fontId="1" fillId="0" borderId="1"/>
    <xf numFmtId="0" fontId="3" fillId="0" borderId="5">
      <alignment horizontal="center" vertical="center"/>
      <protection locked="false"/>
    </xf>
    <xf numFmtId="0" fontId="4" fillId="0" borderId="11">
      <alignment horizontal="center" vertical="center" wrapText="true"/>
      <protection locked="false"/>
    </xf>
    <xf numFmtId="0" fontId="39" fillId="14" borderId="18" applyNumberFormat="false" applyAlignment="false" applyProtection="false">
      <alignment vertical="center"/>
    </xf>
    <xf numFmtId="0" fontId="34" fillId="6" borderId="0" applyNumberFormat="false" applyBorder="false" applyAlignment="false" applyProtection="false">
      <alignment vertical="center"/>
    </xf>
    <xf numFmtId="0" fontId="4" fillId="0" borderId="16">
      <alignment horizontal="center" vertical="center" wrapText="true"/>
    </xf>
    <xf numFmtId="0" fontId="4" fillId="0" borderId="0">
      <protection locked="false"/>
    </xf>
    <xf numFmtId="0" fontId="35" fillId="5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4" fillId="0" borderId="0">
      <alignment horizontal="left" vertical="center" wrapText="true"/>
    </xf>
    <xf numFmtId="0" fontId="4" fillId="0" borderId="0">
      <alignment horizontal="right" vertical="center"/>
      <protection locked="false"/>
    </xf>
    <xf numFmtId="0" fontId="8" fillId="0" borderId="0">
      <alignment vertical="top"/>
    </xf>
    <xf numFmtId="0" fontId="4" fillId="0" borderId="0">
      <alignment horizontal="right" wrapText="true"/>
    </xf>
    <xf numFmtId="0" fontId="33" fillId="0" borderId="0">
      <alignment vertical="top"/>
      <protection locked="false"/>
    </xf>
    <xf numFmtId="0" fontId="32" fillId="0" borderId="15" applyNumberFormat="false" applyFill="false" applyAlignment="false" applyProtection="false">
      <alignment vertical="center"/>
    </xf>
    <xf numFmtId="0" fontId="4" fillId="0" borderId="12">
      <alignment horizontal="center" vertical="center" wrapText="true"/>
      <protection locked="false"/>
    </xf>
    <xf numFmtId="0" fontId="4" fillId="0" borderId="12">
      <alignment horizontal="center" vertical="center"/>
      <protection locked="false"/>
    </xf>
    <xf numFmtId="0" fontId="1" fillId="0" borderId="1"/>
    <xf numFmtId="0" fontId="25" fillId="0" borderId="0">
      <alignment horizontal="center" vertical="center"/>
    </xf>
    <xf numFmtId="0" fontId="3" fillId="0" borderId="0">
      <alignment horizontal="right" wrapText="true"/>
    </xf>
    <xf numFmtId="0" fontId="4" fillId="0" borderId="4">
      <alignment horizontal="center" vertical="center"/>
    </xf>
    <xf numFmtId="0" fontId="35" fillId="11" borderId="0" applyNumberFormat="false" applyBorder="false" applyAlignment="false" applyProtection="false">
      <alignment vertical="center"/>
    </xf>
    <xf numFmtId="0" fontId="1" fillId="0" borderId="4">
      <alignment horizontal="center" vertical="center"/>
    </xf>
    <xf numFmtId="0" fontId="4" fillId="0" borderId="2">
      <alignment horizontal="center" vertical="center"/>
    </xf>
    <xf numFmtId="0" fontId="4" fillId="0" borderId="4">
      <alignment horizontal="center" vertical="center" wrapText="true"/>
      <protection locked="false"/>
    </xf>
    <xf numFmtId="4" fontId="28" fillId="0" borderId="1">
      <alignment horizontal="right" vertical="center"/>
    </xf>
    <xf numFmtId="4" fontId="3" fillId="0" borderId="11">
      <alignment horizontal="right" vertical="center"/>
      <protection locked="false"/>
    </xf>
    <xf numFmtId="3" fontId="1" fillId="0" borderId="1">
      <alignment horizontal="center" vertical="center"/>
    </xf>
    <xf numFmtId="0" fontId="1" fillId="0" borderId="1">
      <alignment horizontal="center" vertical="center"/>
    </xf>
    <xf numFmtId="0" fontId="1" fillId="0" borderId="2">
      <alignment horizontal="center" vertical="center" wrapText="true"/>
      <protection locked="false"/>
    </xf>
    <xf numFmtId="0" fontId="1" fillId="0" borderId="0">
      <alignment vertical="center"/>
    </xf>
    <xf numFmtId="0" fontId="6" fillId="0" borderId="0">
      <alignment horizontal="center" vertical="center"/>
      <protection locked="false"/>
    </xf>
    <xf numFmtId="0" fontId="4" fillId="0" borderId="3">
      <alignment horizontal="center" vertical="center" wrapText="true"/>
      <protection locked="false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" fillId="0" borderId="7">
      <alignment horizontal="right" vertical="center"/>
      <protection locked="false"/>
    </xf>
    <xf numFmtId="3" fontId="1" fillId="0" borderId="5">
      <alignment horizontal="center" vertical="center"/>
    </xf>
    <xf numFmtId="0" fontId="25" fillId="0" borderId="0">
      <alignment horizontal="center" vertical="center"/>
    </xf>
    <xf numFmtId="0" fontId="1" fillId="0" borderId="7">
      <alignment horizontal="center" vertical="center"/>
      <protection locked="false"/>
    </xf>
    <xf numFmtId="0" fontId="34" fillId="10" borderId="0" applyNumberFormat="false" applyBorder="false" applyAlignment="false" applyProtection="false">
      <alignment vertical="center"/>
    </xf>
    <xf numFmtId="0" fontId="1" fillId="0" borderId="0"/>
    <xf numFmtId="0" fontId="1" fillId="0" borderId="7">
      <alignment horizontal="center" vertical="center" wrapText="true"/>
    </xf>
    <xf numFmtId="0" fontId="1" fillId="0" borderId="12">
      <alignment horizontal="center" vertical="center"/>
      <protection locked="false"/>
    </xf>
    <xf numFmtId="0" fontId="1" fillId="0" borderId="0">
      <alignment horizontal="right"/>
      <protection locked="false"/>
    </xf>
    <xf numFmtId="0" fontId="3" fillId="0" borderId="7">
      <alignment vertical="center" wrapText="true"/>
      <protection locked="false"/>
    </xf>
    <xf numFmtId="0" fontId="30" fillId="2" borderId="0" applyNumberFormat="false" applyBorder="false" applyAlignment="false" applyProtection="false">
      <alignment vertical="center"/>
    </xf>
    <xf numFmtId="0" fontId="28" fillId="0" borderId="4">
      <alignment horizontal="center" vertical="center"/>
    </xf>
    <xf numFmtId="49" fontId="4" fillId="0" borderId="1">
      <alignment horizontal="center" vertical="center"/>
      <protection locked="false"/>
    </xf>
    <xf numFmtId="0" fontId="6" fillId="0" borderId="0">
      <alignment horizontal="center" vertical="center"/>
    </xf>
    <xf numFmtId="0" fontId="9" fillId="0" borderId="0">
      <alignment horizontal="right"/>
      <protection locked="false"/>
    </xf>
    <xf numFmtId="0" fontId="4" fillId="0" borderId="7">
      <alignment horizontal="center" vertical="center"/>
    </xf>
    <xf numFmtId="0" fontId="4" fillId="0" borderId="12">
      <alignment horizontal="center" vertical="center" wrapText="true"/>
    </xf>
    <xf numFmtId="178" fontId="29" fillId="0" borderId="1">
      <alignment horizontal="right" vertical="center"/>
    </xf>
    <xf numFmtId="0" fontId="1" fillId="0" borderId="0">
      <alignment horizontal="right"/>
    </xf>
    <xf numFmtId="0" fontId="1" fillId="0" borderId="0">
      <alignment vertical="top"/>
    </xf>
    <xf numFmtId="0" fontId="31" fillId="3" borderId="14" applyNumberFormat="false" applyAlignment="false" applyProtection="false">
      <alignment vertical="center"/>
    </xf>
    <xf numFmtId="0" fontId="24" fillId="0" borderId="0">
      <alignment horizontal="center" vertical="center"/>
    </xf>
    <xf numFmtId="0" fontId="3" fillId="0" borderId="0">
      <alignment horizontal="right" vertical="center" wrapText="true"/>
    </xf>
    <xf numFmtId="0" fontId="1" fillId="0" borderId="10">
      <alignment horizontal="center" vertical="center" wrapText="true"/>
      <protection locked="false"/>
    </xf>
    <xf numFmtId="0" fontId="1" fillId="0" borderId="6">
      <alignment horizontal="center" vertical="center"/>
      <protection locked="false"/>
    </xf>
    <xf numFmtId="0" fontId="43" fillId="18" borderId="18" applyNumberFormat="false" applyAlignment="false" applyProtection="false">
      <alignment vertical="center"/>
    </xf>
    <xf numFmtId="0" fontId="4" fillId="0" borderId="9">
      <alignment horizontal="center" vertical="center" wrapText="true"/>
    </xf>
    <xf numFmtId="0" fontId="28" fillId="0" borderId="1">
      <alignment horizontal="center" vertical="center"/>
    </xf>
    <xf numFmtId="4" fontId="3" fillId="0" borderId="1">
      <alignment horizontal="right" vertical="center"/>
    </xf>
    <xf numFmtId="0" fontId="10" fillId="0" borderId="0">
      <alignment horizontal="center" vertical="center"/>
    </xf>
    <xf numFmtId="0" fontId="1" fillId="0" borderId="3">
      <alignment horizontal="center" vertical="center" wrapText="true"/>
    </xf>
    <xf numFmtId="0" fontId="3" fillId="0" borderId="1">
      <alignment horizontal="left" vertical="center" wrapText="true"/>
      <protection locked="false"/>
    </xf>
    <xf numFmtId="0" fontId="35" fillId="16" borderId="0" applyNumberFormat="false" applyBorder="false" applyAlignment="false" applyProtection="false">
      <alignment vertical="center"/>
    </xf>
    <xf numFmtId="0" fontId="3" fillId="0" borderId="1">
      <alignment horizontal="left" vertical="center"/>
    </xf>
    <xf numFmtId="0" fontId="27" fillId="0" borderId="1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9" fontId="4" fillId="0" borderId="7">
      <alignment horizontal="center" vertical="center" wrapText="true"/>
    </xf>
    <xf numFmtId="44" fontId="0" fillId="0" borderId="0" applyFont="false" applyFill="false" applyBorder="false" applyAlignment="false" applyProtection="false">
      <alignment vertical="center"/>
    </xf>
    <xf numFmtId="0" fontId="1" fillId="0" borderId="10">
      <alignment horizontal="center" vertical="center" wrapText="true"/>
    </xf>
    <xf numFmtId="0" fontId="1" fillId="0" borderId="1">
      <alignment horizontal="center" vertical="center"/>
      <protection locked="false"/>
    </xf>
    <xf numFmtId="3" fontId="1" fillId="0" borderId="10">
      <alignment horizontal="center" vertical="center"/>
    </xf>
    <xf numFmtId="0" fontId="3" fillId="0" borderId="10">
      <alignment horizontal="right" vertical="center"/>
    </xf>
  </cellStyleXfs>
  <cellXfs count="269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226" applyFont="true" applyBorder="true">
      <alignment horizontal="center" vertical="center"/>
    </xf>
    <xf numFmtId="49" fontId="5" fillId="0" borderId="1" xfId="195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52" applyFont="true" applyBorder="true">
      <alignment horizontal="center" vertical="center" wrapText="true"/>
      <protection locked="false"/>
    </xf>
    <xf numFmtId="0" fontId="3" fillId="0" borderId="1" xfId="66" applyFont="true" applyBorder="true">
      <alignment horizontal="left" vertical="center" wrapText="true"/>
      <protection locked="false"/>
    </xf>
    <xf numFmtId="0" fontId="3" fillId="0" borderId="1" xfId="46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42" applyFont="true" applyBorder="true">
      <alignment horizontal="center" vertical="center"/>
      <protection locked="false"/>
    </xf>
    <xf numFmtId="178" fontId="5" fillId="0" borderId="1" xfId="0" applyNumberFormat="true" applyFont="true" applyBorder="true" applyAlignment="true">
      <alignment horizontal="right" vertical="center"/>
    </xf>
    <xf numFmtId="49" fontId="1" fillId="0" borderId="0" xfId="96" applyNumberFormat="true" applyFont="true" applyBorder="true"/>
    <xf numFmtId="0" fontId="2" fillId="0" borderId="0" xfId="128" applyFont="true" applyBorder="true">
      <alignment horizontal="center" vertical="center"/>
    </xf>
    <xf numFmtId="0" fontId="4" fillId="0" borderId="0" xfId="51" applyFont="true" applyBorder="true">
      <alignment horizontal="left" vertical="center"/>
    </xf>
    <xf numFmtId="0" fontId="4" fillId="0" borderId="2" xfId="114" applyFont="true" applyBorder="true">
      <alignment horizontal="center" vertical="center" wrapText="true"/>
      <protection locked="false"/>
    </xf>
    <xf numFmtId="0" fontId="4" fillId="0" borderId="2" xfId="170" applyFont="true" applyBorder="true">
      <alignment horizontal="center" vertical="center" wrapText="true"/>
    </xf>
    <xf numFmtId="0" fontId="4" fillId="0" borderId="3" xfId="230" applyFont="true" applyBorder="true">
      <alignment horizontal="center" vertical="center" wrapText="true"/>
      <protection locked="false"/>
    </xf>
    <xf numFmtId="0" fontId="4" fillId="0" borderId="3" xfId="50" applyFont="true" applyBorder="true">
      <alignment horizontal="center" vertical="center" wrapText="true"/>
    </xf>
    <xf numFmtId="0" fontId="4" fillId="0" borderId="4" xfId="222" applyFont="true" applyBorder="true">
      <alignment horizontal="center" vertical="center" wrapText="true"/>
      <protection locked="false"/>
    </xf>
    <xf numFmtId="0" fontId="4" fillId="0" borderId="4" xfId="48" applyFont="true" applyBorder="true">
      <alignment horizontal="center" vertical="center" wrapText="true"/>
    </xf>
    <xf numFmtId="0" fontId="3" fillId="0" borderId="1" xfId="28" applyFont="true" applyBorder="true">
      <alignment horizontal="left" vertical="center" wrapText="true"/>
    </xf>
    <xf numFmtId="0" fontId="1" fillId="0" borderId="5" xfId="4" applyFont="true" applyBorder="true">
      <alignment horizontal="center" vertical="center" wrapText="true"/>
      <protection locked="false"/>
    </xf>
    <xf numFmtId="0" fontId="3" fillId="0" borderId="6" xfId="9" applyFont="true" applyBorder="true">
      <alignment horizontal="left" vertical="center"/>
    </xf>
    <xf numFmtId="0" fontId="4" fillId="0" borderId="0" xfId="153" applyFont="true" applyBorder="true"/>
    <xf numFmtId="0" fontId="4" fillId="0" borderId="2" xfId="49" applyFont="true" applyBorder="true">
      <alignment horizontal="center" vertical="center"/>
    </xf>
    <xf numFmtId="0" fontId="4" fillId="0" borderId="3" xfId="21" applyFont="true" applyBorder="true">
      <alignment horizontal="center" vertical="center"/>
    </xf>
    <xf numFmtId="0" fontId="4" fillId="0" borderId="4" xfId="47" applyFont="true" applyBorder="true">
      <alignment horizontal="center" vertical="center"/>
    </xf>
    <xf numFmtId="0" fontId="3" fillId="0" borderId="7" xfId="8" applyFont="true" applyBorder="true">
      <alignment horizontal="left" vertical="center"/>
    </xf>
    <xf numFmtId="0" fontId="1" fillId="0" borderId="0" xfId="44" applyFont="true" applyBorder="true">
      <alignment horizontal="right" vertical="center"/>
      <protection locked="false"/>
    </xf>
    <xf numFmtId="0" fontId="4" fillId="0" borderId="5" xfId="171" applyFont="true" applyBorder="true">
      <alignment horizontal="center" vertical="center"/>
    </xf>
    <xf numFmtId="0" fontId="4" fillId="0" borderId="6" xfId="152" applyFont="true" applyBorder="true">
      <alignment horizontal="center" vertical="center"/>
    </xf>
    <xf numFmtId="0" fontId="4" fillId="0" borderId="7" xfId="57" applyFont="true" applyBorder="true">
      <alignment horizontal="center" vertical="center"/>
    </xf>
    <xf numFmtId="0" fontId="6" fillId="0" borderId="0" xfId="75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76" applyFont="true" applyBorder="true">
      <alignment horizontal="center" vertical="center" wrapText="true"/>
    </xf>
    <xf numFmtId="0" fontId="3" fillId="0" borderId="1" xfId="144" applyFont="true" applyBorder="true">
      <alignment horizontal="center" vertical="center" wrapText="true"/>
      <protection locked="false"/>
    </xf>
    <xf numFmtId="0" fontId="3" fillId="0" borderId="7" xfId="242" applyFont="true" applyBorder="true">
      <alignment vertical="center" wrapText="true"/>
      <protection locked="false"/>
    </xf>
    <xf numFmtId="0" fontId="3" fillId="0" borderId="0" xfId="186" applyFont="true" applyBorder="true">
      <alignment horizontal="right" vertical="center"/>
    </xf>
    <xf numFmtId="0" fontId="4" fillId="0" borderId="5" xfId="59" applyFont="true" applyBorder="true">
      <alignment horizontal="center" vertical="center" wrapText="true"/>
    </xf>
    <xf numFmtId="0" fontId="4" fillId="0" borderId="6" xfId="73" applyFont="true" applyBorder="true">
      <alignment horizontal="center" vertical="center" wrapText="true"/>
    </xf>
    <xf numFmtId="0" fontId="4" fillId="0" borderId="7" xfId="74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7" applyFont="true" applyBorder="true">
      <alignment horizontal="center" vertical="center"/>
      <protection locked="false"/>
    </xf>
    <xf numFmtId="0" fontId="4" fillId="0" borderId="1" xfId="150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1" applyFont="true" applyBorder="true">
      <alignment horizontal="right" vertical="center"/>
    </xf>
    <xf numFmtId="0" fontId="7" fillId="0" borderId="0" xfId="38" applyFont="true" applyBorder="true">
      <alignment horizontal="center" vertical="center" wrapText="true"/>
    </xf>
    <xf numFmtId="0" fontId="7" fillId="0" borderId="0" xfId="67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70" applyFont="true" applyBorder="true">
      <alignment wrapText="true"/>
    </xf>
    <xf numFmtId="0" fontId="4" fillId="0" borderId="0" xfId="210" applyFont="true" applyBorder="true">
      <alignment horizontal="right" wrapText="true"/>
    </xf>
    <xf numFmtId="0" fontId="4" fillId="0" borderId="1" xfId="203" applyFont="true" applyBorder="true">
      <alignment horizontal="center" vertical="center" wrapText="true"/>
    </xf>
    <xf numFmtId="0" fontId="4" fillId="0" borderId="1" xfId="194" applyFont="true" applyBorder="true">
      <alignment horizontal="center" vertical="center"/>
    </xf>
    <xf numFmtId="0" fontId="4" fillId="0" borderId="1" xfId="100" applyFont="true" applyBorder="true">
      <alignment vertical="center" wrapText="true"/>
    </xf>
    <xf numFmtId="0" fontId="8" fillId="0" borderId="0" xfId="209" applyFont="true" applyBorder="true">
      <alignment vertical="top"/>
    </xf>
    <xf numFmtId="0" fontId="4" fillId="0" borderId="0" xfId="204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11" applyFont="true" applyBorder="true">
      <alignment horizontal="right" vertical="center"/>
      <protection locked="false"/>
    </xf>
    <xf numFmtId="0" fontId="4" fillId="0" borderId="0" xfId="208" applyFont="true" applyBorder="true">
      <alignment horizontal="right" vertical="center"/>
      <protection locked="false"/>
    </xf>
    <xf numFmtId="0" fontId="1" fillId="0" borderId="1" xfId="109" applyFont="true" applyBorder="true">
      <alignment horizontal="center"/>
    </xf>
    <xf numFmtId="0" fontId="1" fillId="0" borderId="0" xfId="156" applyFont="true" applyBorder="true">
      <alignment wrapText="true"/>
    </xf>
    <xf numFmtId="0" fontId="1" fillId="0" borderId="0" xfId="94" applyFont="true" applyBorder="true">
      <protection locked="false"/>
    </xf>
    <xf numFmtId="0" fontId="2" fillId="0" borderId="0" xfId="166" applyFont="true" applyBorder="true">
      <alignment horizontal="center" vertical="center" wrapText="true"/>
    </xf>
    <xf numFmtId="0" fontId="2" fillId="0" borderId="0" xfId="3" applyFont="true" applyBorder="true">
      <alignment horizontal="center" vertical="center"/>
      <protection locked="false"/>
    </xf>
    <xf numFmtId="0" fontId="3" fillId="0" borderId="0" xfId="101" applyFont="true" applyBorder="true">
      <alignment horizontal="left" vertical="center" wrapText="true"/>
    </xf>
    <xf numFmtId="0" fontId="4" fillId="0" borderId="8" xfId="91" applyFont="true" applyBorder="true">
      <alignment horizontal="center" vertical="center" wrapText="true"/>
    </xf>
    <xf numFmtId="0" fontId="4" fillId="0" borderId="8" xfId="189" applyFont="true" applyBorder="true">
      <alignment horizontal="center" vertical="center" wrapText="true"/>
      <protection locked="false"/>
    </xf>
    <xf numFmtId="0" fontId="4" fillId="0" borderId="9" xfId="259" applyFont="true" applyBorder="true">
      <alignment horizontal="center" vertical="center" wrapText="true"/>
    </xf>
    <xf numFmtId="0" fontId="4" fillId="0" borderId="9" xfId="179" applyFont="true" applyBorder="true">
      <alignment horizontal="center" vertical="center" wrapText="true"/>
      <protection locked="false"/>
    </xf>
    <xf numFmtId="0" fontId="4" fillId="0" borderId="10" xfId="32" applyFont="true" applyBorder="true">
      <alignment horizontal="center" vertical="center" wrapText="true"/>
    </xf>
    <xf numFmtId="0" fontId="4" fillId="0" borderId="10" xfId="95" applyFont="true" applyBorder="true">
      <alignment horizontal="center" vertical="center" wrapText="true"/>
      <protection locked="false"/>
    </xf>
    <xf numFmtId="0" fontId="3" fillId="0" borderId="10" xfId="40" applyFont="true" applyBorder="true">
      <alignment horizontal="left" vertical="center" wrapText="true"/>
    </xf>
    <xf numFmtId="0" fontId="3" fillId="0" borderId="10" xfId="121" applyFont="true" applyBorder="true">
      <alignment horizontal="right" vertical="center"/>
      <protection locked="false"/>
    </xf>
    <xf numFmtId="0" fontId="3" fillId="0" borderId="11" xfId="108" applyFont="true" applyBorder="true">
      <alignment horizontal="center" vertical="center"/>
    </xf>
    <xf numFmtId="0" fontId="3" fillId="0" borderId="12" xfId="188" applyFont="true" applyBorder="true">
      <alignment horizontal="left" vertical="center"/>
    </xf>
    <xf numFmtId="0" fontId="3" fillId="0" borderId="10" xfId="178" applyFont="true" applyBorder="true">
      <alignment horizontal="left" vertical="center"/>
    </xf>
    <xf numFmtId="0" fontId="3" fillId="0" borderId="0" xfId="140" applyFont="true" applyBorder="true">
      <alignment vertical="top" wrapText="true"/>
      <protection locked="false"/>
    </xf>
    <xf numFmtId="0" fontId="2" fillId="0" borderId="0" xfId="146" applyFont="true" applyBorder="true">
      <alignment horizontal="center" vertical="center" wrapText="true"/>
      <protection locked="false"/>
    </xf>
    <xf numFmtId="0" fontId="4" fillId="0" borderId="6" xfId="29" applyFont="true" applyBorder="true">
      <alignment horizontal="center" vertical="center" wrapText="true"/>
      <protection locked="false"/>
    </xf>
    <xf numFmtId="0" fontId="3" fillId="0" borderId="0" xfId="141" applyFont="true" applyBorder="true">
      <alignment horizontal="right"/>
      <protection locked="false"/>
    </xf>
    <xf numFmtId="0" fontId="4" fillId="0" borderId="6" xfId="35" applyFont="true" applyBorder="true">
      <alignment horizontal="center" vertical="center"/>
      <protection locked="false"/>
    </xf>
    <xf numFmtId="0" fontId="4" fillId="0" borderId="12" xfId="249" applyFont="true" applyBorder="true">
      <alignment horizontal="center" vertical="center" wrapText="true"/>
    </xf>
    <xf numFmtId="0" fontId="4" fillId="0" borderId="12" xfId="214" applyFont="true" applyBorder="true">
      <alignment horizontal="center" vertical="center"/>
      <protection locked="false"/>
    </xf>
    <xf numFmtId="0" fontId="3" fillId="0" borderId="0" xfId="107" applyFont="true" applyBorder="true">
      <alignment horizontal="right" vertical="center" wrapText="true"/>
      <protection locked="false"/>
    </xf>
    <xf numFmtId="0" fontId="3" fillId="0" borderId="0" xfId="255" applyFont="true" applyBorder="true">
      <alignment horizontal="right" vertical="center" wrapText="true"/>
    </xf>
    <xf numFmtId="0" fontId="3" fillId="0" borderId="0" xfId="36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213" applyFont="true" applyBorder="true">
      <alignment horizontal="center" vertical="center" wrapText="true"/>
      <protection locked="false"/>
    </xf>
    <xf numFmtId="0" fontId="4" fillId="0" borderId="10" xfId="31" applyFont="true" applyBorder="true">
      <alignment horizontal="center" vertical="center"/>
    </xf>
    <xf numFmtId="49" fontId="5" fillId="0" borderId="1" xfId="195" applyNumberFormat="true" applyFont="true" applyBorder="true" applyAlignment="true">
      <alignment horizontal="left" vertical="center" wrapText="true" indent="1"/>
    </xf>
    <xf numFmtId="0" fontId="4" fillId="0" borderId="10" xfId="39" applyFont="true" applyBorder="true">
      <alignment horizontal="center" vertical="center"/>
      <protection locked="false"/>
    </xf>
    <xf numFmtId="0" fontId="3" fillId="0" borderId="10" xfId="160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155" applyFont="true" applyBorder="true">
      <alignment horizontal="right"/>
      <protection locked="false"/>
    </xf>
    <xf numFmtId="49" fontId="9" fillId="0" borderId="0" xfId="172" applyNumberFormat="true" applyFont="true" applyBorder="true">
      <protection locked="false"/>
    </xf>
    <xf numFmtId="0" fontId="1" fillId="0" borderId="0" xfId="251" applyFont="true" applyBorder="true">
      <alignment horizontal="right"/>
    </xf>
    <xf numFmtId="0" fontId="10" fillId="0" borderId="0" xfId="15" applyFont="true" applyBorder="true">
      <alignment horizontal="center" vertical="center" wrapText="true"/>
      <protection locked="false"/>
    </xf>
    <xf numFmtId="0" fontId="10" fillId="0" borderId="0" xfId="105" applyFont="true" applyBorder="true">
      <alignment horizontal="center" vertical="center"/>
      <protection locked="false"/>
    </xf>
    <xf numFmtId="0" fontId="10" fillId="0" borderId="0" xfId="262" applyFont="true" applyBorder="true">
      <alignment horizontal="center" vertical="center"/>
    </xf>
    <xf numFmtId="0" fontId="3" fillId="0" borderId="0" xfId="159" applyFont="true" applyBorder="true">
      <alignment horizontal="left" vertical="center"/>
      <protection locked="false"/>
    </xf>
    <xf numFmtId="0" fontId="4" fillId="0" borderId="2" xfId="14" applyFont="true" applyBorder="true">
      <alignment horizontal="center" vertical="center"/>
      <protection locked="false"/>
    </xf>
    <xf numFmtId="49" fontId="4" fillId="0" borderId="2" xfId="18" applyNumberFormat="true" applyFont="true" applyBorder="true">
      <alignment horizontal="center" vertical="center" wrapText="true"/>
      <protection locked="false"/>
    </xf>
    <xf numFmtId="0" fontId="4" fillId="0" borderId="3" xfId="13" applyFont="true" applyBorder="true">
      <alignment horizontal="center" vertical="center"/>
      <protection locked="false"/>
    </xf>
    <xf numFmtId="49" fontId="4" fillId="0" borderId="3" xfId="17" applyNumberFormat="true" applyFont="true" applyBorder="true">
      <alignment horizontal="center" vertical="center" wrapText="true"/>
      <protection locked="false"/>
    </xf>
    <xf numFmtId="49" fontId="4" fillId="0" borderId="1" xfId="245" applyNumberFormat="true" applyFont="true" applyBorder="true">
      <alignment horizontal="center" vertical="center"/>
      <protection locked="false"/>
    </xf>
    <xf numFmtId="0" fontId="3" fillId="0" borderId="1" xfId="264" applyFont="true" applyBorder="true">
      <alignment horizontal="left" vertical="center" wrapText="true"/>
      <protection locked="false"/>
    </xf>
    <xf numFmtId="0" fontId="1" fillId="0" borderId="6" xfId="134" applyFont="true" applyBorder="true">
      <alignment horizontal="center" vertical="center"/>
      <protection locked="false"/>
    </xf>
    <xf numFmtId="0" fontId="1" fillId="0" borderId="7" xfId="236" applyFont="true" applyBorder="true">
      <alignment horizontal="center" vertical="center"/>
      <protection locked="false"/>
    </xf>
    <xf numFmtId="0" fontId="3" fillId="0" borderId="0" xfId="34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18" applyNumberFormat="true" applyFont="true" applyBorder="true">
      <alignment horizontal="center" vertical="center" wrapText="true"/>
      <protection locked="false"/>
    </xf>
    <xf numFmtId="49" fontId="4" fillId="0" borderId="1" xfId="17" applyNumberFormat="true" applyFont="true" applyBorder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236" applyFont="true" applyBorder="true">
      <alignment horizontal="center" vertical="center"/>
      <protection locked="false"/>
    </xf>
    <xf numFmtId="0" fontId="6" fillId="0" borderId="0" xfId="246" applyFont="true" applyBorder="true">
      <alignment horizontal="center"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135" applyFont="true" applyBorder="true">
      <alignment vertical="center" wrapText="true"/>
    </xf>
    <xf numFmtId="0" fontId="3" fillId="0" borderId="1" xfId="6" applyFont="true" applyBorder="true">
      <alignment horizontal="center" vertical="center" wrapText="true"/>
    </xf>
    <xf numFmtId="0" fontId="3" fillId="0" borderId="1" xfId="55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9" applyFont="true" applyBorder="true">
      <alignment horizontal="left" vertical="center"/>
    </xf>
    <xf numFmtId="0" fontId="4" fillId="0" borderId="1" xfId="50" applyFont="true" applyBorder="true">
      <alignment horizontal="center" vertical="center" wrapText="true"/>
    </xf>
    <xf numFmtId="0" fontId="3" fillId="0" borderId="1" xfId="8" applyFont="true" applyBorder="true">
      <alignment horizontal="left" vertical="center"/>
    </xf>
    <xf numFmtId="0" fontId="4" fillId="0" borderId="1" xfId="102" applyFont="true" applyBorder="true">
      <alignment horizontal="center" vertical="center"/>
    </xf>
    <xf numFmtId="0" fontId="4" fillId="0" borderId="1" xfId="200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12" applyFont="true" applyBorder="true">
      <alignment vertical="top"/>
      <protection locked="false"/>
    </xf>
    <xf numFmtId="49" fontId="1" fillId="0" borderId="0" xfId="27" applyNumberFormat="true" applyFont="true" applyBorder="true">
      <protection locked="false"/>
    </xf>
    <xf numFmtId="0" fontId="3" fillId="0" borderId="12" xfId="0" applyFont="true" applyBorder="true" applyAlignment="true" applyProtection="true">
      <alignment horizontal="left" vertical="center"/>
      <protection locked="false"/>
    </xf>
    <xf numFmtId="0" fontId="4" fillId="0" borderId="3" xfId="114" applyFont="true" applyBorder="true">
      <alignment horizontal="center" vertical="center" wrapText="true"/>
      <protection locked="false"/>
    </xf>
    <xf numFmtId="0" fontId="4" fillId="0" borderId="4" xfId="114" applyFont="true" applyBorder="true">
      <alignment horizontal="center" vertical="center" wrapText="true"/>
      <protection locked="false"/>
    </xf>
    <xf numFmtId="0" fontId="3" fillId="0" borderId="1" xfId="132" applyFont="true" applyBorder="true">
      <alignment horizontal="left" vertical="center"/>
    </xf>
    <xf numFmtId="49" fontId="5" fillId="0" borderId="1" xfId="195" applyNumberFormat="true" applyFont="true" applyBorder="true" applyAlignment="true">
      <alignment horizontal="left" vertical="center" wrapText="true" indent="2"/>
    </xf>
    <xf numFmtId="0" fontId="1" fillId="0" borderId="6" xfId="4" applyFont="true" applyBorder="true">
      <alignment horizontal="center" vertical="center" wrapText="true"/>
      <protection locked="false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4" fillId="0" borderId="2" xfId="0" applyFont="true" applyBorder="true" applyAlignment="true" applyProtection="true">
      <alignment horizontal="center" vertical="center"/>
      <protection locked="false"/>
    </xf>
    <xf numFmtId="0" fontId="4" fillId="0" borderId="3" xfId="0" applyFont="true" applyBorder="true" applyAlignment="true" applyProtection="true">
      <alignment horizontal="center" vertical="center"/>
      <protection locked="false"/>
    </xf>
    <xf numFmtId="0" fontId="4" fillId="0" borderId="4" xfId="0" applyFont="true" applyBorder="true" applyAlignment="true" applyProtection="true">
      <alignment horizontal="center" vertical="center"/>
      <protection locked="false"/>
    </xf>
    <xf numFmtId="0" fontId="1" fillId="0" borderId="7" xfId="4" applyFont="true" applyBorder="true">
      <alignment horizontal="center" vertical="center" wrapText="true"/>
      <protection locked="false"/>
    </xf>
    <xf numFmtId="0" fontId="4" fillId="0" borderId="5" xfId="0" applyFont="true" applyBorder="true" applyAlignment="true" applyProtection="true">
      <alignment horizontal="center" vertical="center"/>
      <protection locked="false"/>
    </xf>
    <xf numFmtId="0" fontId="4" fillId="0" borderId="6" xfId="0" applyFont="true" applyBorder="true" applyAlignment="true" applyProtection="true">
      <alignment horizontal="center" vertical="center"/>
      <protection locked="false"/>
    </xf>
    <xf numFmtId="0" fontId="4" fillId="0" borderId="1" xfId="25" applyFont="true" applyBorder="true">
      <alignment horizontal="center" vertical="center" wrapText="true"/>
      <protection locked="false"/>
    </xf>
    <xf numFmtId="0" fontId="4" fillId="0" borderId="1" xfId="23" applyFont="true" applyBorder="true">
      <alignment horizontal="center" vertical="center" wrapText="true"/>
      <protection locked="false"/>
    </xf>
    <xf numFmtId="0" fontId="4" fillId="0" borderId="1" xfId="114" applyFont="true" applyBorder="true">
      <alignment horizontal="center" vertical="center" wrapText="true"/>
      <protection locked="false"/>
    </xf>
    <xf numFmtId="0" fontId="4" fillId="0" borderId="1" xfId="222" applyFont="true" applyBorder="true">
      <alignment horizontal="center" vertical="center" wrapText="true"/>
      <protection locked="false"/>
    </xf>
    <xf numFmtId="0" fontId="4" fillId="0" borderId="7" xfId="0" applyFont="true" applyBorder="true" applyAlignment="true" applyProtection="true">
      <alignment horizontal="center" vertical="center"/>
      <protection locked="false"/>
    </xf>
    <xf numFmtId="0" fontId="4" fillId="0" borderId="1" xfId="29" applyFont="true" applyBorder="true">
      <alignment horizontal="center" vertical="center" wrapText="true"/>
      <protection locked="false"/>
    </xf>
    <xf numFmtId="0" fontId="4" fillId="0" borderId="5" xfId="0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/>
    </xf>
    <xf numFmtId="0" fontId="4" fillId="0" borderId="7" xfId="0" applyFont="true" applyBorder="true" applyAlignment="true">
      <alignment horizontal="center" vertical="center"/>
    </xf>
    <xf numFmtId="0" fontId="1" fillId="0" borderId="1" xfId="20" applyFont="true" applyBorder="true">
      <alignment horizontal="center"/>
    </xf>
    <xf numFmtId="0" fontId="1" fillId="0" borderId="0" xfId="106" applyFont="true" applyBorder="true">
      <alignment horizontal="center" wrapText="true"/>
    </xf>
    <xf numFmtId="0" fontId="17" fillId="0" borderId="0" xfId="77" applyFont="true" applyBorder="true">
      <alignment horizontal="center" vertical="center" wrapText="true"/>
    </xf>
    <xf numFmtId="0" fontId="18" fillId="0" borderId="1" xfId="78" applyFont="true" applyBorder="true">
      <alignment horizontal="center" vertical="center" wrapText="true"/>
    </xf>
    <xf numFmtId="0" fontId="18" fillId="0" borderId="1" xfId="127" applyFont="true" applyBorder="true">
      <alignment horizontal="center" vertical="center" wrapText="true"/>
    </xf>
    <xf numFmtId="0" fontId="3" fillId="0" borderId="0" xfId="217" applyFont="true" applyBorder="true">
      <alignment horizontal="right" wrapText="true"/>
    </xf>
    <xf numFmtId="178" fontId="19" fillId="0" borderId="0" xfId="0" applyNumberFormat="true" applyFont="true" applyBorder="true" applyAlignment="true">
      <alignment horizontal="right" vertical="center"/>
    </xf>
    <xf numFmtId="0" fontId="20" fillId="0" borderId="0" xfId="88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85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1" fillId="0" borderId="1" xfId="130" applyFont="true" applyBorder="true">
      <alignment horizontal="center" vertical="center"/>
    </xf>
    <xf numFmtId="0" fontId="21" fillId="0" borderId="1" xfId="119" applyFont="true" applyBorder="true">
      <alignment horizontal="center" vertical="center"/>
    </xf>
    <xf numFmtId="0" fontId="21" fillId="0" borderId="1" xfId="86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78" fontId="23" fillId="0" borderId="1" xfId="0" applyNumberFormat="true" applyFont="true" applyBorder="true" applyAlignment="true">
      <alignment horizontal="right" vertical="center"/>
    </xf>
    <xf numFmtId="178" fontId="23" fillId="0" borderId="1" xfId="0" applyNumberFormat="true" applyFont="true" applyBorder="true" applyAlignment="true">
      <alignment horizontal="right" vertical="center" indent="1"/>
    </xf>
    <xf numFmtId="178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35" applyFont="true" applyBorder="true">
      <alignment horizontal="center" vertical="center"/>
      <protection locked="false"/>
    </xf>
    <xf numFmtId="0" fontId="21" fillId="0" borderId="1" xfId="64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7" applyFont="true" applyBorder="true">
      <alignment horizontal="center" vertical="center"/>
      <protection locked="false"/>
    </xf>
    <xf numFmtId="0" fontId="22" fillId="0" borderId="1" xfId="89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252" applyFont="true" applyBorder="true">
      <alignment vertical="top"/>
    </xf>
    <xf numFmtId="49" fontId="4" fillId="0" borderId="1" xfId="187" applyNumberFormat="true" applyFont="true" applyBorder="true">
      <alignment horizontal="center" vertical="center" wrapText="true"/>
    </xf>
    <xf numFmtId="49" fontId="4" fillId="0" borderId="1" xfId="269" applyNumberFormat="true" applyFont="true" applyBorder="true">
      <alignment horizontal="center" vertical="center" wrapText="true"/>
    </xf>
    <xf numFmtId="0" fontId="4" fillId="0" borderId="1" xfId="110" applyFont="true" applyBorder="true">
      <alignment horizontal="center" vertical="center"/>
      <protection locked="false"/>
    </xf>
    <xf numFmtId="49" fontId="4" fillId="0" borderId="1" xfId="185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90" applyFont="true" applyBorder="true">
      <alignment horizontal="center" vertical="center"/>
    </xf>
    <xf numFmtId="49" fontId="5" fillId="0" borderId="0" xfId="195" applyNumberFormat="true" applyFont="true" applyBorder="true">
      <alignment horizontal="left" vertical="center" wrapText="true"/>
    </xf>
    <xf numFmtId="0" fontId="24" fillId="0" borderId="0" xfId="254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195" applyNumberFormat="true" applyFont="true" applyBorder="true" applyAlignment="true">
      <alignment horizontal="center" vertical="center" wrapText="true"/>
    </xf>
    <xf numFmtId="0" fontId="4" fillId="0" borderId="1" xfId="14" applyFont="true" applyBorder="true">
      <alignment horizontal="center" vertical="center"/>
      <protection locked="false"/>
    </xf>
    <xf numFmtId="49" fontId="5" fillId="0" borderId="1" xfId="195" applyNumberFormat="true" applyFont="true" applyBorder="true" applyAlignment="true">
      <alignment horizontal="center" vertical="center" wrapText="true"/>
    </xf>
    <xf numFmtId="0" fontId="4" fillId="0" borderId="1" xfId="48" applyFont="true" applyBorder="true">
      <alignment horizontal="center" vertical="center" wrapText="true"/>
    </xf>
    <xf numFmtId="0" fontId="3" fillId="0" borderId="0" xfId="58" applyFont="true" applyBorder="true">
      <alignment horizontal="left" vertical="center" wrapText="true"/>
      <protection locked="false"/>
    </xf>
    <xf numFmtId="0" fontId="4" fillId="0" borderId="0" xfId="207" applyFont="true" applyBorder="true">
      <alignment horizontal="left" vertical="center" wrapText="true"/>
    </xf>
    <xf numFmtId="0" fontId="4" fillId="0" borderId="1" xfId="170" applyFont="true" applyBorder="true">
      <alignment horizontal="center" vertical="center" wrapText="true"/>
    </xf>
    <xf numFmtId="0" fontId="4" fillId="0" borderId="1" xfId="91" applyFont="true" applyBorder="true">
      <alignment horizontal="center" vertical="center" wrapText="true"/>
    </xf>
    <xf numFmtId="0" fontId="4" fillId="0" borderId="1" xfId="116" applyFont="true" applyBorder="true">
      <alignment horizontal="center" vertical="center"/>
    </xf>
    <xf numFmtId="0" fontId="4" fillId="0" borderId="1" xfId="152" applyFont="true" applyBorder="true">
      <alignment horizontal="center" vertical="center"/>
    </xf>
    <xf numFmtId="0" fontId="4" fillId="0" borderId="1" xfId="31" applyFont="true" applyBorder="true">
      <alignment horizontal="center" vertical="center"/>
    </xf>
    <xf numFmtId="0" fontId="1" fillId="0" borderId="1" xfId="24" applyFont="true" applyBorder="true">
      <alignment horizontal="center" vertical="center"/>
    </xf>
    <xf numFmtId="0" fontId="4" fillId="0" borderId="1" xfId="39" applyFont="true" applyBorder="true">
      <alignment horizontal="center" vertical="center"/>
      <protection locked="false"/>
    </xf>
    <xf numFmtId="3" fontId="4" fillId="0" borderId="1" xfId="83" applyNumberFormat="true" applyFont="true" applyBorder="true">
      <alignment horizontal="center" vertical="center"/>
      <protection locked="false"/>
    </xf>
    <xf numFmtId="3" fontId="4" fillId="0" borderId="1" xfId="26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189" applyFont="true" applyBorder="true">
      <alignment horizontal="center" vertical="center" wrapText="true"/>
      <protection locked="false"/>
    </xf>
    <xf numFmtId="0" fontId="4" fillId="0" borderId="1" xfId="73" applyFont="true" applyBorder="true">
      <alignment horizontal="center" vertical="center" wrapText="true"/>
    </xf>
    <xf numFmtId="0" fontId="4" fillId="0" borderId="1" xfId="95" applyFont="true" applyBorder="true">
      <alignment horizontal="center" vertical="center" wrapText="true"/>
      <protection locked="false"/>
    </xf>
    <xf numFmtId="3" fontId="4" fillId="0" borderId="1" xfId="22" applyNumberFormat="true" applyFont="true" applyBorder="true">
      <alignment horizontal="center" vertical="top"/>
      <protection locked="false"/>
    </xf>
    <xf numFmtId="0" fontId="1" fillId="0" borderId="1" xfId="19" applyFont="true" applyBorder="true">
      <alignment horizontal="center" vertical="top"/>
    </xf>
    <xf numFmtId="0" fontId="4" fillId="0" borderId="1" xfId="74" applyFont="true" applyBorder="true">
      <alignment horizontal="center" vertical="center" wrapText="true"/>
    </xf>
    <xf numFmtId="0" fontId="6" fillId="0" borderId="0" xfId="229" applyFont="true" applyBorder="true">
      <alignment horizontal="center" vertical="center"/>
      <protection locked="false"/>
    </xf>
    <xf numFmtId="0" fontId="1" fillId="0" borderId="1" xfId="227" applyFont="true" applyBorder="true">
      <alignment horizontal="center" vertical="center" wrapText="true"/>
      <protection locked="false"/>
    </xf>
    <xf numFmtId="0" fontId="1" fillId="0" borderId="1" xfId="104" applyFont="true" applyBorder="true">
      <alignment horizontal="center" vertical="center" wrapText="true"/>
      <protection locked="false"/>
    </xf>
    <xf numFmtId="0" fontId="1" fillId="0" borderId="1" xfId="139" applyFont="true" applyBorder="true">
      <alignment horizontal="center" vertical="center" wrapText="true"/>
      <protection locked="false"/>
    </xf>
    <xf numFmtId="0" fontId="1" fillId="0" borderId="1" xfId="263" applyFont="true" applyBorder="true">
      <alignment horizontal="center" vertical="center" wrapText="true"/>
    </xf>
    <xf numFmtId="0" fontId="1" fillId="0" borderId="1" xfId="5" applyFont="true" applyBorder="true">
      <alignment horizontal="center" vertical="center" wrapText="true"/>
    </xf>
    <xf numFmtId="0" fontId="1" fillId="0" borderId="1" xfId="220" applyFont="true" applyBorder="true">
      <alignment horizontal="center" vertical="center"/>
    </xf>
    <xf numFmtId="0" fontId="1" fillId="0" borderId="1" xfId="56" applyFont="true" applyBorder="true">
      <alignment horizontal="center" vertical="center"/>
    </xf>
    <xf numFmtId="0" fontId="1" fillId="0" borderId="1" xfId="81" applyFont="true" applyBorder="true">
      <alignment horizontal="center" vertical="center"/>
    </xf>
    <xf numFmtId="0" fontId="3" fillId="0" borderId="1" xfId="199" applyFont="true" applyBorder="true">
      <alignment horizontal="center" vertical="center"/>
      <protection locked="false"/>
    </xf>
    <xf numFmtId="0" fontId="3" fillId="0" borderId="1" xfId="233" applyFont="true" applyBorder="true">
      <alignment horizontal="right" vertical="center"/>
      <protection locked="false"/>
    </xf>
    <xf numFmtId="0" fontId="1" fillId="0" borderId="1" xfId="10" applyFont="true" applyBorder="true">
      <alignment horizontal="center" vertical="center" wrapText="true"/>
    </xf>
    <xf numFmtId="3" fontId="1" fillId="0" borderId="1" xfId="234" applyNumberFormat="true" applyFont="true" applyBorder="true">
      <alignment horizontal="center" vertical="center"/>
    </xf>
    <xf numFmtId="3" fontId="1" fillId="0" borderId="1" xfId="225" applyNumberFormat="true" applyFont="true" applyBorder="true">
      <alignment horizontal="center" vertical="center"/>
    </xf>
    <xf numFmtId="0" fontId="1" fillId="0" borderId="1" xfId="134" applyFont="true" applyBorder="true">
      <alignment horizontal="center" vertical="center"/>
      <protection locked="false"/>
    </xf>
    <xf numFmtId="0" fontId="1" fillId="0" borderId="1" xfId="240" applyFont="true" applyBorder="true">
      <alignment horizontal="center" vertical="center"/>
      <protection locked="false"/>
    </xf>
    <xf numFmtId="0" fontId="1" fillId="0" borderId="1" xfId="92" applyFont="true" applyBorder="true">
      <alignment horizontal="center" vertical="center" wrapText="true"/>
    </xf>
    <xf numFmtId="0" fontId="1" fillId="0" borderId="1" xfId="256" applyFont="true" applyBorder="true">
      <alignment horizontal="center" vertical="center" wrapText="true"/>
      <protection locked="false"/>
    </xf>
    <xf numFmtId="0" fontId="1" fillId="0" borderId="1" xfId="239" applyFont="true" applyBorder="true">
      <alignment horizontal="center" vertical="center" wrapText="true"/>
    </xf>
    <xf numFmtId="0" fontId="1" fillId="0" borderId="1" xfId="33" applyFont="true" applyBorder="true">
      <alignment horizontal="center" vertical="center" wrapText="true"/>
    </xf>
    <xf numFmtId="0" fontId="1" fillId="0" borderId="1" xfId="190" applyFont="true" applyBorder="true">
      <alignment horizontal="center" vertical="center" wrapText="true"/>
      <protection locked="false"/>
    </xf>
    <xf numFmtId="0" fontId="1" fillId="0" borderId="1" xfId="181" applyFont="true" applyBorder="true">
      <alignment horizontal="center" vertical="center"/>
      <protection locked="false"/>
    </xf>
    <xf numFmtId="0" fontId="1" fillId="0" borderId="0" xfId="241" applyFont="true" applyBorder="true">
      <alignment horizontal="right"/>
      <protection locked="false"/>
    </xf>
    <xf numFmtId="0" fontId="1" fillId="0" borderId="1" xfId="174" applyFont="true" applyBorder="true">
      <alignment horizontal="center" vertical="center" wrapText="true"/>
      <protection locked="false"/>
    </xf>
    <xf numFmtId="0" fontId="1" fillId="0" borderId="1" xfId="82" applyFont="true" applyBorder="true">
      <alignment horizontal="center" vertical="center" wrapText="true"/>
    </xf>
    <xf numFmtId="0" fontId="1" fillId="0" borderId="1" xfId="99" applyFont="true" applyBorder="true">
      <alignment horizontal="center" vertical="center"/>
      <protection locked="false"/>
    </xf>
    <xf numFmtId="3" fontId="1" fillId="0" borderId="1" xfId="124" applyNumberFormat="true" applyFont="true" applyBorder="true">
      <alignment horizontal="center" vertical="center"/>
    </xf>
    <xf numFmtId="3" fontId="1" fillId="0" borderId="1" xfId="273" applyNumberFormat="true" applyFont="true" applyBorder="true">
      <alignment horizontal="center" vertical="center"/>
    </xf>
    <xf numFmtId="0" fontId="2" fillId="0" borderId="0" xfId="103" applyFont="true" applyBorder="true">
      <alignment horizontal="center" vertical="top"/>
    </xf>
    <xf numFmtId="0" fontId="3" fillId="0" borderId="0" xfId="163" applyFont="true" applyBorder="true">
      <alignment horizontal="left" vertical="center"/>
    </xf>
    <xf numFmtId="0" fontId="25" fillId="0" borderId="0" xfId="216" applyFont="true" applyBorder="true">
      <alignment horizontal="center" vertical="center"/>
    </xf>
    <xf numFmtId="0" fontId="4" fillId="0" borderId="1" xfId="171" applyFont="true" applyBorder="true">
      <alignment horizontal="center" vertical="center"/>
    </xf>
    <xf numFmtId="0" fontId="4" fillId="0" borderId="1" xfId="57" applyFont="true" applyBorder="true">
      <alignment horizontal="center" vertical="center"/>
    </xf>
    <xf numFmtId="0" fontId="4" fillId="0" borderId="1" xfId="49" applyFont="true" applyBorder="true">
      <alignment horizontal="center" vertical="center"/>
    </xf>
    <xf numFmtId="0" fontId="4" fillId="0" borderId="1" xfId="47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34" applyFont="true" applyBorder="true" quotePrefix="true">
      <alignment horizontal="right"/>
    </xf>
    <xf numFmtId="0" fontId="3" fillId="0" borderId="0" xfId="36" applyFont="true" applyBorder="true" quotePrefix="true">
      <alignment horizontal="right" wrapText="true"/>
      <protection locked="false"/>
    </xf>
    <xf numFmtId="0" fontId="3" fillId="0" borderId="0" xfId="186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217" applyFont="true" applyBorder="true" quotePrefix="true">
      <alignment horizontal="right" wrapText="true"/>
    </xf>
    <xf numFmtId="0" fontId="3" fillId="0" borderId="0" xfId="141" applyFont="true" applyBorder="true" quotePrefix="true">
      <alignment horizontal="right"/>
      <protection locked="false"/>
    </xf>
    <xf numFmtId="0" fontId="3" fillId="0" borderId="0" xfId="0" applyFont="true" applyBorder="true" applyAlignment="true" quotePrefix="true">
      <alignment horizontal="right" wrapText="true"/>
    </xf>
    <xf numFmtId="0" fontId="4" fillId="0" borderId="0" xfId="208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275">
    <cellStyle name="常规" xfId="0" builtinId="0"/>
    <cellStyle name="市对下转移支付预算表10-1 __b-16-0" xfId="1"/>
    <cellStyle name="市对下转移支付预算表10-1 __b-1-0" xfId="2"/>
    <cellStyle name="市对下转移支付绩效目标表10-2 __b-16-0" xfId="3"/>
    <cellStyle name="上级补助项目支出预算表12 __b-10-0" xfId="4"/>
    <cellStyle name="部门收入预算表01-2 __b-13-0" xfId="5"/>
    <cellStyle name="市对下转移支付绩效目标表10-2 __b-14-0" xfId="6"/>
    <cellStyle name="市对下转移支付绩效目标表10-2 __b-10-0" xfId="7"/>
    <cellStyle name="上级补助项目支出预算表12 __b-17-0" xfId="8"/>
    <cellStyle name="上级补助项目支出预算表12 __b-12-0" xfId="9"/>
    <cellStyle name="部门收入预算表01-2 __b-20-0" xfId="10"/>
    <cellStyle name="市对下转移支付绩效目标表10-2 __b-18-0" xfId="11"/>
    <cellStyle name="基本支出预算表（人员类.运转类公用经费项目）04 __b-12-0" xfId="12"/>
    <cellStyle name="国有资本经营预算支出表07 __b-5-0" xfId="13"/>
    <cellStyle name="国有资本经营预算支出表07 __b-4-0" xfId="14"/>
    <cellStyle name="国有资本经营预算支出表07 __b-2-0" xfId="15"/>
    <cellStyle name="市对下转移支付绩效目标表10-2 __b-1-0" xfId="16"/>
    <cellStyle name="国有资本经营预算支出表07 __b-12-0" xfId="17"/>
    <cellStyle name="国有资本经营预算支出表07 __b-11-0" xfId="18"/>
    <cellStyle name="部门支出预算表01-03 __b-29-0" xfId="19"/>
    <cellStyle name="基本支出预算表（人员类.运转类公用经费项目）04 __b-40-0" xfId="20"/>
    <cellStyle name="上级补助项目支出预算表12 __b-20-0" xfId="21"/>
    <cellStyle name="部门支出预算表01-03 __b-28-0" xfId="22"/>
    <cellStyle name="基本支出预算表（人员类.运转类公用经费项目）04 __b-29-0" xfId="23"/>
    <cellStyle name="部门支出预算表01-03 __b-23-0" xfId="24"/>
    <cellStyle name="基本支出预算表（人员类.运转类公用经费项目）04 __b-24-0" xfId="25"/>
    <cellStyle name="部门支出预算表01-03 __b-20-0" xfId="26"/>
    <cellStyle name="基本支出预算表（人员类.运转类公用经费项目）04 __b-16-0" xfId="27"/>
    <cellStyle name="上级补助项目支出预算表12 __b-8-0" xfId="28"/>
    <cellStyle name="政府购买服务预算表09 __b-31-0" xfId="29"/>
    <cellStyle name="上级补助项目支出预算表12 __b-1-0" xfId="30"/>
    <cellStyle name="部门政府采购预算表08 __b-15-0" xfId="31"/>
    <cellStyle name="政府购买服务预算表09 __b-14-0" xfId="32"/>
    <cellStyle name="部门支出预算表01-03 __b-12-0" xfId="33"/>
    <cellStyle name="部门政府采购预算表08 __b-36-0" xfId="34"/>
    <cellStyle name="政府购买服务预算表09 __b-35-0" xfId="35"/>
    <cellStyle name="政府购买服务预算表09 __b-40-0" xfId="36"/>
    <cellStyle name="基本支出预算表（人员类.运转类公用经费项目）04 __b-1-0" xfId="37"/>
    <cellStyle name="市对下转移支付预算表10-1 __b-2-0" xfId="38"/>
    <cellStyle name="部门政府采购预算表08 __b-21-0" xfId="39"/>
    <cellStyle name="政府购买服务预算表09 __b-15-0" xfId="40"/>
    <cellStyle name="部门政府采购预算表08 __b-1-0" xfId="41"/>
    <cellStyle name="部门项目中期规划预算表13 __b-28-0" xfId="42"/>
    <cellStyle name="一般公共预算支出预算表（按经济科目分类）02-3 __b-1-0" xfId="43"/>
    <cellStyle name="部门项目中期规划预算表13 __b-25-0" xfId="44"/>
    <cellStyle name="部门支出预算表01-03 __b-1-0" xfId="45"/>
    <cellStyle name="部门项目中期规划预算表13 __b-18-0" xfId="46"/>
    <cellStyle name="部门项目中期规划预算表13 __b-22-0" xfId="47"/>
    <cellStyle name="部门项目中期规划预算表13 __b-17-0" xfId="48"/>
    <cellStyle name="部门项目中期规划预算表13 __b-21-0" xfId="49"/>
    <cellStyle name="部门项目中期规划预算表13 __b-16-0" xfId="50"/>
    <cellStyle name="部门项目中期规划预算表13 __b-11-0" xfId="51"/>
    <cellStyle name="部门项目中期规划预算表13 __b-10-0" xfId="52"/>
    <cellStyle name="部门项目中期规划预算表13 __b-1-0" xfId="53"/>
    <cellStyle name="TimeStyle" xfId="54"/>
    <cellStyle name="市对下转移支付绩效目标表10-2 __b-17-0" xfId="55"/>
    <cellStyle name="部门收入预算表01-2 __b-14-0" xfId="56"/>
    <cellStyle name="部门项目中期规划预算表13 __b-27-0" xfId="57"/>
    <cellStyle name="部门支出预算表01-03 __b-3-0" xfId="58"/>
    <cellStyle name="新增资产配置表11 __b-12-0" xfId="59"/>
    <cellStyle name="IntegralNumberStyle" xfId="60"/>
    <cellStyle name="DateTimeStyle" xfId="61"/>
    <cellStyle name="__b-4-0" xfId="62"/>
    <cellStyle name="DateStyle" xfId="63"/>
    <cellStyle name="基本支出预算表（人员类.运转类公用经费项目）04 __b-33-0" xfId="64"/>
    <cellStyle name="__b-8-0" xfId="65"/>
    <cellStyle name="部门项目中期规划预算表13 __b-13-0" xfId="66"/>
    <cellStyle name="市对下转移支付预算表10-1 __b-8-0" xfId="67"/>
    <cellStyle name="NumberStyle" xfId="68"/>
    <cellStyle name="货币[0]" xfId="69" builtinId="7"/>
    <cellStyle name="市对下转移支付预算表10-1 __b-9-0" xfId="70"/>
    <cellStyle name="新增资产配置表11 __b-1-0" xfId="71"/>
    <cellStyle name="40% - 强调文字颜色 2" xfId="72" builtinId="35"/>
    <cellStyle name="新增资产配置表11 __b-15-0" xfId="73"/>
    <cellStyle name="新增资产配置表11 __b-19-0" xfId="74"/>
    <cellStyle name="新增资产配置表11 __b-2-0" xfId="75"/>
    <cellStyle name="新增资产配置表11 __b-6-0" xfId="76"/>
    <cellStyle name="一般公共预算“三公”经费支出预算表03 __b-2-0" xfId="77"/>
    <cellStyle name="一般公共预算“三公”经费支出预算表03 __b-6-0" xfId="78"/>
    <cellStyle name="40% - 强调文字颜色 6" xfId="79" builtinId="51"/>
    <cellStyle name="一般公共预算支出预算表（按功能科目分类）02-2 __b-1-0" xfId="80"/>
    <cellStyle name="一般公共预算支出预算表（按功能科目分类）02-2 __b-7-0" xfId="81"/>
    <cellStyle name="部门支出预算表01-03 __b-24-0" xfId="82"/>
    <cellStyle name="部门支出预算表01-03 __b-19-0" xfId="83"/>
    <cellStyle name="60% - 强调文字颜色 5" xfId="84" builtinId="48"/>
    <cellStyle name="一般公共预算支出预算表（按经济科目分类）02-3 __b-12-0" xfId="85"/>
    <cellStyle name="一般公共预算支出预算表（按经济科目分类）02-3 __b-16-0" xfId="86"/>
    <cellStyle name="__b-1-0" xfId="87"/>
    <cellStyle name="一般公共预算支出预算表（按经济科目分类）02-3 __b-2-0" xfId="88"/>
    <cellStyle name="一般公共预算支出预算表（按经济科目分类）02-3 __b-33-0" xfId="89"/>
    <cellStyle name="一般公共预算支出预算表（按经济科目分类）02-3 __b-36-0" xfId="90"/>
    <cellStyle name="政府购买服务预算表09 __b-12-0" xfId="91"/>
    <cellStyle name="__b-30-0" xfId="92"/>
    <cellStyle name="__b-25-0" xfId="93"/>
    <cellStyle name="政府购买服务预算表09 __b-18-0" xfId="94"/>
    <cellStyle name="政府购买服务预算表09 __b-23-0" xfId="95"/>
    <cellStyle name="部门项目中期规划预算表13 __b-14-0" xfId="96"/>
    <cellStyle name="千位分隔" xfId="97" builtinId="3"/>
    <cellStyle name="__b-41-0" xfId="98"/>
    <cellStyle name="__b-36-0" xfId="99"/>
    <cellStyle name="市对下转移支付预算表10-1 __b-7-0" xfId="100"/>
    <cellStyle name="政府购买服务预算表09 __b-3-0" xfId="101"/>
    <cellStyle name="项目支出预算表（其他运转类.特定目标类项目）05-1 __b-29-0" xfId="102"/>
    <cellStyle name="__b-12-0" xfId="103"/>
    <cellStyle name="部门收入预算表01-2 __b-12-0" xfId="104"/>
    <cellStyle name="国有资本经营预算支出表07 __b-15-0" xfId="105"/>
    <cellStyle name="一般公共预算“三公”经费支出预算表03 __b-1-0" xfId="106"/>
    <cellStyle name="政府购买服务预算表09 __b-39-0" xfId="107"/>
    <cellStyle name="政府购买服务预算表09 __b-8-0" xfId="108"/>
    <cellStyle name="市对下转移支付预算表10-1 __b-30-0" xfId="109"/>
    <cellStyle name="市对下转移支付预算表10-1 __b-25-0" xfId="110"/>
    <cellStyle name="60% - 强调文字颜色 6" xfId="111" builtinId="52"/>
    <cellStyle name="__b-3-0" xfId="112"/>
    <cellStyle name="部门收入预算表01-2 __b-1-0" xfId="113"/>
    <cellStyle name="部门项目中期规划预算表13 __b-4-0" xfId="114"/>
    <cellStyle name="20% - 强调文字颜色 6" xfId="115" builtinId="50"/>
    <cellStyle name="项目支出预算表（其他运转类.特定目标类项目）05-1 __b-33-0" xfId="116"/>
    <cellStyle name="__b-11-0" xfId="117"/>
    <cellStyle name="输出" xfId="118" builtinId="21"/>
    <cellStyle name="一般公共预算支出预算表（按经济科目分类）02-3 __b-14-0" xfId="119"/>
    <cellStyle name="PercentStyle" xfId="120"/>
    <cellStyle name="政府购买服务预算表09 __b-24-0" xfId="121"/>
    <cellStyle name="标题 4" xfId="122" builtinId="19"/>
    <cellStyle name="__b-42-0" xfId="123"/>
    <cellStyle name="__b-37-0" xfId="124"/>
    <cellStyle name="标题 1" xfId="125" builtinId="16"/>
    <cellStyle name="解释性文本" xfId="126" builtinId="53"/>
    <cellStyle name="一般公共预算“三公”经费支出预算表03 __b-14-0" xfId="127"/>
    <cellStyle name="部门项目中期规划预算表13 __b-2-0" xfId="128"/>
    <cellStyle name="40% - 强调文字颜色 5" xfId="129" builtinId="47"/>
    <cellStyle name="一般公共预算支出预算表（按经济科目分类）02-3 __b-9-0" xfId="130"/>
    <cellStyle name="千位分隔[0]" xfId="131" builtinId="6"/>
    <cellStyle name="基本支出预算表（人员类.运转类公用经费项目）04 __b-9-0" xfId="132"/>
    <cellStyle name="强调文字颜色 5" xfId="133" builtinId="45"/>
    <cellStyle name="国有资本经营预算支出表07 __b-8-0" xfId="134"/>
    <cellStyle name="新增资产配置表11 __b-7-0" xfId="135"/>
    <cellStyle name="标题 3" xfId="136" builtinId="18"/>
    <cellStyle name="__b-24-0" xfId="137"/>
    <cellStyle name="__b-19-0" xfId="138"/>
    <cellStyle name="部门收入预算表01-2 __b-19-0" xfId="139"/>
    <cellStyle name="政府购买服务预算表09 __b-29-0" xfId="140"/>
    <cellStyle name="政府购买服务预算表09 __b-34-0" xfId="141"/>
    <cellStyle name="__b-47-0" xfId="142"/>
    <cellStyle name="汇总" xfId="143" builtinId="25"/>
    <cellStyle name="新增资产配置表11 __b-8-0" xfId="144"/>
    <cellStyle name="40% - 强调文字颜色 1" xfId="145" builtinId="31"/>
    <cellStyle name="政府购买服务预算表09 __b-30-0" xfId="146"/>
    <cellStyle name="__b-43-0" xfId="147"/>
    <cellStyle name="__b-38-0" xfId="148"/>
    <cellStyle name="警告文本" xfId="149" builtinId="11"/>
    <cellStyle name="市对下转移支付绩效目标表10-2 __b-13-0" xfId="150"/>
    <cellStyle name="标题" xfId="151" builtinId="15"/>
    <cellStyle name="部门项目中期规划预算表13 __b-24-0" xfId="152"/>
    <cellStyle name="部门项目中期规划预算表13 __b-19-0" xfId="153"/>
    <cellStyle name="已访问的超链接" xfId="154" builtinId="9"/>
    <cellStyle name="国有资本经营预算支出表07 __b-1-0" xfId="155"/>
    <cellStyle name="政府购买服务预算表09 __b-1-0" xfId="156"/>
    <cellStyle name="40% - 强调文字颜色 4" xfId="157" builtinId="43"/>
    <cellStyle name="__b-2-0" xfId="158"/>
    <cellStyle name="部门项目中期规划预算表13 __b-3-0" xfId="159"/>
    <cellStyle name="政府购买服务预算表09 __b-28-0" xfId="160"/>
    <cellStyle name="好" xfId="161" builtinId="26"/>
    <cellStyle name="__b-46-0" xfId="162"/>
    <cellStyle name="新增资产配置表11 __b-3-0" xfId="163"/>
    <cellStyle name="注释" xfId="164" builtinId="10"/>
    <cellStyle name="60% - 强调文字颜色 3" xfId="165" builtinId="40"/>
    <cellStyle name="政府购买服务预算表09 __b-10-0" xfId="166"/>
    <cellStyle name="__b-23-0" xfId="167"/>
    <cellStyle name="__b-18-0" xfId="168"/>
    <cellStyle name="适中" xfId="169" builtinId="28"/>
    <cellStyle name="部门项目中期规划预算表13 __b-15-0" xfId="170"/>
    <cellStyle name="部门项目中期规划预算表13 __b-20-0" xfId="171"/>
    <cellStyle name="国有资本经营预算支出表07 __b-10-0" xfId="172"/>
    <cellStyle name="强调文字颜色 1" xfId="173" builtinId="29"/>
    <cellStyle name="__b-48-0" xfId="174"/>
    <cellStyle name="超链接" xfId="175" builtinId="8"/>
    <cellStyle name="项目支出绩效目标表（本级下达）05-2 __b-1-0" xfId="176"/>
    <cellStyle name="项目支出绩效目标表（另文下达）05-3 __b-1-0" xfId="177"/>
    <cellStyle name="政府购买服务预算表09 __b-17-0" xfId="178"/>
    <cellStyle name="政府购买服务预算表09 __b-22-0" xfId="179"/>
    <cellStyle name="__b-40-0" xfId="180"/>
    <cellStyle name="__b-35-0" xfId="181"/>
    <cellStyle name="强调文字颜色 6" xfId="182" builtinId="49"/>
    <cellStyle name="60% - 强调文字颜色 1" xfId="183" builtinId="32"/>
    <cellStyle name="强调文字颜色 2" xfId="184" builtinId="33"/>
    <cellStyle name="一般公共预算支出预算表（按经济科目分类）02-3 __b-6-0" xfId="185"/>
    <cellStyle name="新增资产配置表11 __b-18-0" xfId="186"/>
    <cellStyle name="一般公共预算支出预算表（按经济科目分类）02-3 __b-5-0" xfId="187"/>
    <cellStyle name="政府购买服务预算表09 __b-16-0" xfId="188"/>
    <cellStyle name="政府购买服务预算表09 __b-21-0" xfId="189"/>
    <cellStyle name="__b-34-0" xfId="190"/>
    <cellStyle name="__b-29-0" xfId="191"/>
    <cellStyle name="强调文字颜色 3" xfId="192" builtinId="37"/>
    <cellStyle name="20% - 强调文字颜色 5" xfId="193" builtinId="46"/>
    <cellStyle name="市对下转移支付预算表10-1 __b-6-0" xfId="194"/>
    <cellStyle name="TextStyle" xfId="195"/>
    <cellStyle name="20% - 强调文字颜色 3" xfId="196" builtinId="38"/>
    <cellStyle name="20% - 强调文字颜色 1" xfId="197" builtinId="30"/>
    <cellStyle name="__b-9-0" xfId="198"/>
    <cellStyle name="部门收入预算表01-2 __b-9-0" xfId="199"/>
    <cellStyle name="项目支出预算表（其他运转类.特定目标类项目）05-1 __b-30-0" xfId="200"/>
    <cellStyle name="输入" xfId="201" builtinId="20"/>
    <cellStyle name="40% - 强调文字颜色 3" xfId="202" builtinId="39"/>
    <cellStyle name="市对下转移支付预算表10-1 __b-18-0" xfId="203"/>
    <cellStyle name="市对下转移支付预算表10-1 __b-23-0" xfId="204"/>
    <cellStyle name="强调文字颜色 4" xfId="205" builtinId="41"/>
    <cellStyle name="20% - 强调文字颜色 4" xfId="206" builtinId="42"/>
    <cellStyle name="市对下转移支付预算表10-1 __b-3-0" xfId="207"/>
    <cellStyle name="市对下转移支付预算表10-1 __b-27-0" xfId="208"/>
    <cellStyle name="市对下转移支付预算表10-1 __b-22-0" xfId="209"/>
    <cellStyle name="市对下转移支付预算表10-1 __b-17-0" xfId="210"/>
    <cellStyle name="__b-49-0" xfId="211"/>
    <cellStyle name="链接单元格" xfId="212" builtinId="24"/>
    <cellStyle name="政府购买服务预算表09 __b-41-0" xfId="213"/>
    <cellStyle name="政府购买服务预算表09 __b-36-0" xfId="214"/>
    <cellStyle name="__b-45-0" xfId="215"/>
    <cellStyle name="财政拨款收支预算总表02-1 __b-13-0" xfId="216"/>
    <cellStyle name="政府购买服务预算表09 __b-43-0" xfId="217"/>
    <cellStyle name="__b-6-0" xfId="218"/>
    <cellStyle name="60% - 强调文字颜色 2" xfId="219" builtinId="36"/>
    <cellStyle name="部门收入预算表01-2 __b-6-0" xfId="220"/>
    <cellStyle name="__b-5-0" xfId="221"/>
    <cellStyle name="部门项目中期规划预算表13 __b-6-0" xfId="222"/>
    <cellStyle name="__b-22-0" xfId="223"/>
    <cellStyle name="__b-17-0" xfId="224"/>
    <cellStyle name="部门收入预算表01-2 __b-22-0" xfId="225"/>
    <cellStyle name="部门项目中期规划预算表13 __b-7-0" xfId="226"/>
    <cellStyle name="部门收入预算表01-2 __b-4-0" xfId="227"/>
    <cellStyle name="财政拨款收支预算总表02-1 __b-1-0" xfId="228"/>
    <cellStyle name="部门收入预算表01-2 __b-2-0" xfId="229"/>
    <cellStyle name="部门项目中期规划预算表13 __b-5-0" xfId="230"/>
    <cellStyle name="__b-21-0" xfId="231"/>
    <cellStyle name="__b-16-0" xfId="232"/>
    <cellStyle name="部门收入预算表01-2 __b-16-0" xfId="233"/>
    <cellStyle name="部门收入预算表01-2 __b-21-0" xfId="234"/>
    <cellStyle name="__b-13-0" xfId="235"/>
    <cellStyle name="国有资本经营预算支出表07 __b-16-0" xfId="236"/>
    <cellStyle name="20% - 强调文字颜色 2" xfId="237" builtinId="34"/>
    <cellStyle name="项目支出预算表（其他运转类.特定目标类项目）05-1 __b-1-0" xfId="238"/>
    <cellStyle name="__b-32-0" xfId="239"/>
    <cellStyle name="__b-27-0" xfId="240"/>
    <cellStyle name="部门项目中期规划预算表13 __b-26-0" xfId="241"/>
    <cellStyle name="新增资产配置表11 __b-11-0" xfId="242"/>
    <cellStyle name="差" xfId="243" builtinId="27"/>
    <cellStyle name="__b-10-0" xfId="244"/>
    <cellStyle name="国有资本经营预算支出表07 __b-13-0" xfId="245"/>
    <cellStyle name="市对下转移支付绩效目标表10-2 __b-2-0" xfId="246"/>
    <cellStyle name="政府性基金预算支出预算表06 __b-1-0" xfId="247"/>
    <cellStyle name="__b-14-0" xfId="248"/>
    <cellStyle name="政府购买服务预算表09 __b-32-0" xfId="249"/>
    <cellStyle name="MoneyStyle" xfId="250"/>
    <cellStyle name="国有资本经营预算支出表07 __b-17-0" xfId="251"/>
    <cellStyle name="项目支出预算表（其他运转类.特定目标类项目）05-1 __b-13-0" xfId="252"/>
    <cellStyle name="检查单元格" xfId="253" builtinId="23"/>
    <cellStyle name="财政拨款收支预算总表02-1 __b-12-0" xfId="254"/>
    <cellStyle name="政府购买服务预算表09 __b-42-0" xfId="255"/>
    <cellStyle name="__b-31-0" xfId="256"/>
    <cellStyle name="__b-26-0" xfId="257"/>
    <cellStyle name="计算" xfId="258" builtinId="22"/>
    <cellStyle name="政府购买服务预算表09 __b-13-0" xfId="259"/>
    <cellStyle name="__b-20-0" xfId="260"/>
    <cellStyle name="__b-15-0" xfId="261"/>
    <cellStyle name="国有资本经营预算支出表07 __b-18-0" xfId="262"/>
    <cellStyle name="部门收入预算表01-2 __b-5-0" xfId="263"/>
    <cellStyle name="部门项目中期规划预算表13 __b-8-0" xfId="264"/>
    <cellStyle name="60% - 强调文字颜色 4" xfId="265" builtinId="44"/>
    <cellStyle name="__b-7-0" xfId="266"/>
    <cellStyle name="标题 2" xfId="267" builtinId="17"/>
    <cellStyle name="百分比" xfId="268" builtinId="5"/>
    <cellStyle name="一般公共预算支出预算表（按经济科目分类）02-3 __b-15-0" xfId="269"/>
    <cellStyle name="货币" xfId="270" builtinId="4"/>
    <cellStyle name="__b-33-0" xfId="271"/>
    <cellStyle name="__b-28-0" xfId="272"/>
    <cellStyle name="__b-39-0" xfId="273"/>
    <cellStyle name="__b-44-0" xfId="27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workbookViewId="0">
      <selection activeCell="B14" sqref="A1:D39"/>
    </sheetView>
  </sheetViews>
  <sheetFormatPr defaultColWidth="8" defaultRowHeight="14.25" customHeight="true" outlineLevelCol="3"/>
  <cols>
    <col min="1" max="1" width="39.625" customWidth="true"/>
    <col min="2" max="2" width="43.125" customWidth="true"/>
    <col min="3" max="3" width="39.75" customWidth="true"/>
    <col min="4" max="4" width="42.75" customWidth="true"/>
  </cols>
  <sheetData>
    <row r="1" ht="13.5" customHeight="true" spans="4:4">
      <c r="D1" s="117" t="s">
        <v>0</v>
      </c>
    </row>
    <row r="2" ht="36" customHeight="true" spans="1:4">
      <c r="A2" s="124" t="s">
        <v>1</v>
      </c>
      <c r="B2" s="261"/>
      <c r="C2" s="261"/>
      <c r="D2" s="261"/>
    </row>
    <row r="3" ht="21" customHeight="true" spans="1:4">
      <c r="A3" s="262" t="s">
        <v>2</v>
      </c>
      <c r="B3" s="263"/>
      <c r="C3" s="263"/>
      <c r="D3" s="269" t="s">
        <v>3</v>
      </c>
    </row>
    <row r="4" ht="19.5" customHeight="true" spans="1:4">
      <c r="A4" s="264" t="s">
        <v>4</v>
      </c>
      <c r="B4" s="265"/>
      <c r="C4" s="264" t="s">
        <v>5</v>
      </c>
      <c r="D4" s="265"/>
    </row>
    <row r="5" ht="19.5" customHeight="true" spans="1:4">
      <c r="A5" s="266" t="s">
        <v>6</v>
      </c>
      <c r="B5" s="266" t="s">
        <v>7</v>
      </c>
      <c r="C5" s="266" t="s">
        <v>8</v>
      </c>
      <c r="D5" s="266" t="s">
        <v>7</v>
      </c>
    </row>
    <row r="6" ht="19.5" customHeight="true" spans="1:4">
      <c r="A6" s="267"/>
      <c r="B6" s="267"/>
      <c r="C6" s="267"/>
      <c r="D6" s="267"/>
    </row>
    <row r="7" ht="20.25" customHeight="true" spans="1:4">
      <c r="A7" s="8" t="s">
        <v>9</v>
      </c>
      <c r="B7" s="18">
        <v>12675.155957</v>
      </c>
      <c r="C7" s="268" t="str">
        <f>"一"&amp;"、"&amp;"一般公共服务支出"</f>
        <v>一、一般公共服务支出</v>
      </c>
      <c r="D7" s="18"/>
    </row>
    <row r="8" ht="20.25" customHeight="true" spans="1:4">
      <c r="A8" s="8" t="s">
        <v>10</v>
      </c>
      <c r="B8" s="18"/>
      <c r="C8" s="268" t="str">
        <f>"二"&amp;"、"&amp;"外交支出"</f>
        <v>二、外交支出</v>
      </c>
      <c r="D8" s="18"/>
    </row>
    <row r="9" ht="20.25" customHeight="true" spans="1:4">
      <c r="A9" s="8" t="s">
        <v>11</v>
      </c>
      <c r="B9" s="18"/>
      <c r="C9" s="268" t="str">
        <f>"三"&amp;"、"&amp;"国防支出"</f>
        <v>三、国防支出</v>
      </c>
      <c r="D9" s="18"/>
    </row>
    <row r="10" ht="20.25" customHeight="true" spans="1:4">
      <c r="A10" s="8" t="s">
        <v>12</v>
      </c>
      <c r="B10" s="18"/>
      <c r="C10" s="268" t="str">
        <f>"四"&amp;"、"&amp;"公共安全支出"</f>
        <v>四、公共安全支出</v>
      </c>
      <c r="D10" s="18">
        <v>10656.103942</v>
      </c>
    </row>
    <row r="11" ht="20.25" customHeight="true" spans="1:4">
      <c r="A11" s="8" t="s">
        <v>13</v>
      </c>
      <c r="B11" s="18">
        <v>300</v>
      </c>
      <c r="C11" s="268" t="str">
        <f>"五"&amp;"、"&amp;"教育支出"</f>
        <v>五、教育支出</v>
      </c>
      <c r="D11" s="18"/>
    </row>
    <row r="12" ht="20.25" customHeight="true" spans="1:4">
      <c r="A12" s="8" t="s">
        <v>14</v>
      </c>
      <c r="B12" s="18"/>
      <c r="C12" s="268" t="str">
        <f>"六"&amp;"、"&amp;"科学技术支出"</f>
        <v>六、科学技术支出</v>
      </c>
      <c r="D12" s="18"/>
    </row>
    <row r="13" ht="20.25" customHeight="true" spans="1:4">
      <c r="A13" s="8" t="s">
        <v>15</v>
      </c>
      <c r="B13" s="18"/>
      <c r="C13" s="268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16</v>
      </c>
      <c r="B14" s="18"/>
      <c r="C14" s="268" t="str">
        <f>"八"&amp;"、"&amp;"社会保障和就业支出"</f>
        <v>八、社会保障和就业支出</v>
      </c>
      <c r="D14" s="18">
        <v>1175.572882</v>
      </c>
    </row>
    <row r="15" ht="20.25" customHeight="true" spans="1:4">
      <c r="A15" s="8" t="s">
        <v>17</v>
      </c>
      <c r="B15" s="18"/>
      <c r="C15" s="268" t="str">
        <f>"九"&amp;"、"&amp;"社会保险基金支出"</f>
        <v>九、社会保险基金支出</v>
      </c>
      <c r="D15" s="18"/>
    </row>
    <row r="16" ht="20.25" customHeight="true" spans="1:4">
      <c r="A16" s="8" t="s">
        <v>18</v>
      </c>
      <c r="B16" s="18">
        <v>300</v>
      </c>
      <c r="C16" s="268" t="str">
        <f>"十"&amp;"、"&amp;"卫生健康支出"</f>
        <v>十、卫生健康支出</v>
      </c>
      <c r="D16" s="18">
        <v>551.52966</v>
      </c>
    </row>
    <row r="17" ht="20.25" customHeight="true" spans="1:4">
      <c r="A17" s="8"/>
      <c r="B17" s="18"/>
      <c r="C17" s="268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8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8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8" t="str">
        <f>"十四"&amp;"、"&amp;"交通运输支出"</f>
        <v>十四、交通运输支出</v>
      </c>
      <c r="D20" s="18"/>
    </row>
    <row r="21" ht="20.25" customHeight="true" spans="1:4">
      <c r="A21" s="8"/>
      <c r="B21" s="8"/>
      <c r="C21" s="268" t="str">
        <f>"十五"&amp;"、"&amp;"资源勘探工业信息等支出"</f>
        <v>十五、资源勘探工业信息等支出</v>
      </c>
      <c r="D21" s="18"/>
    </row>
    <row r="22" ht="20.25" customHeight="true" spans="1:4">
      <c r="A22" s="8"/>
      <c r="B22" s="8"/>
      <c r="C22" s="268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8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8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8" t="str">
        <f>"十九"&amp;"、"&amp;"自然资源海洋气象等支出"</f>
        <v>十九、自然资源海洋气象等支出</v>
      </c>
      <c r="D25" s="18"/>
    </row>
    <row r="26" ht="20.25" customHeight="true" spans="1:4">
      <c r="A26" s="8"/>
      <c r="B26" s="8"/>
      <c r="C26" s="268" t="str">
        <f>"二十"&amp;"、"&amp;"住房保障支出"</f>
        <v>二十、住房保障支出</v>
      </c>
      <c r="D26" s="18">
        <v>591.949473</v>
      </c>
    </row>
    <row r="27" ht="20.25" customHeight="true" spans="1:4">
      <c r="A27" s="8"/>
      <c r="B27" s="8"/>
      <c r="C27" s="268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8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8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8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8" t="str">
        <f>"二十五"&amp;"、"&amp;"其他支出"</f>
        <v>二十五、其他支出</v>
      </c>
      <c r="D31" s="18"/>
    </row>
    <row r="32" ht="20.25" customHeight="true" spans="1:4">
      <c r="A32" s="8"/>
      <c r="B32" s="8"/>
      <c r="C32" s="268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8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8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8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8" t="str">
        <f>"三十"&amp;"、"&amp;"抗疫特别国债安排的支出"</f>
        <v>三十、抗疫特别国债安排的支出</v>
      </c>
      <c r="D36" s="18"/>
    </row>
    <row r="37" ht="20.25" customHeight="true" spans="1:4">
      <c r="A37" s="213" t="s">
        <v>19</v>
      </c>
      <c r="B37" s="18">
        <v>12975.155957</v>
      </c>
      <c r="C37" s="213" t="s">
        <v>20</v>
      </c>
      <c r="D37" s="18">
        <v>12975.155957</v>
      </c>
    </row>
    <row r="38" ht="20.25" customHeight="true" spans="1:4">
      <c r="A38" s="8" t="s">
        <v>21</v>
      </c>
      <c r="B38" s="18"/>
      <c r="C38" s="8" t="s">
        <v>22</v>
      </c>
      <c r="D38" s="18"/>
    </row>
    <row r="39" ht="20.25" customHeight="true" spans="1:4">
      <c r="A39" s="213" t="s">
        <v>23</v>
      </c>
      <c r="B39" s="18">
        <v>12975.155957</v>
      </c>
      <c r="C39" s="213" t="s">
        <v>24</v>
      </c>
      <c r="D39" s="18">
        <v>12975.155957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21"/>
  <sheetViews>
    <sheetView showZeros="0" tabSelected="1" workbookViewId="0">
      <selection activeCell="C13" sqref="C13:C15"/>
    </sheetView>
  </sheetViews>
  <sheetFormatPr defaultColWidth="9.125" defaultRowHeight="12" customHeight="true"/>
  <cols>
    <col min="1" max="1" width="30" customWidth="true"/>
    <col min="2" max="2" width="29" customWidth="true"/>
    <col min="3" max="3" width="23.875" customWidth="true"/>
    <col min="4" max="4" width="20.625" customWidth="true"/>
    <col min="5" max="5" width="20.125" customWidth="true"/>
    <col min="6" max="6" width="19.875" customWidth="true"/>
    <col min="7" max="7" width="9.875" customWidth="true"/>
    <col min="8" max="8" width="19" customWidth="true"/>
    <col min="9" max="9" width="12.625" customWidth="true"/>
    <col min="10" max="10" width="12.25" customWidth="true"/>
    <col min="11" max="11" width="15.75" customWidth="true"/>
  </cols>
  <sheetData>
    <row r="1" customHeight="true" spans="11:11">
      <c r="K1" s="53" t="s">
        <v>328</v>
      </c>
    </row>
    <row r="2" ht="28.5" customHeight="true" spans="2:11">
      <c r="B2" s="49" t="s">
        <v>329</v>
      </c>
      <c r="C2" s="49"/>
      <c r="D2" s="49"/>
      <c r="E2" s="49"/>
      <c r="F2" s="49"/>
      <c r="G2" s="49"/>
      <c r="H2" s="49"/>
      <c r="I2" s="49"/>
      <c r="J2" s="49"/>
      <c r="K2" s="49"/>
    </row>
    <row r="3" ht="17.25" customHeight="true" spans="1:2">
      <c r="A3" t="s">
        <v>2</v>
      </c>
      <c r="B3" s="3"/>
    </row>
    <row r="4" ht="44.25" customHeight="true" spans="1:11">
      <c r="A4" s="134" t="s">
        <v>230</v>
      </c>
      <c r="B4" s="42" t="s">
        <v>330</v>
      </c>
      <c r="C4" s="42" t="s">
        <v>331</v>
      </c>
      <c r="D4" s="42" t="s">
        <v>332</v>
      </c>
      <c r="E4" s="42" t="s">
        <v>333</v>
      </c>
      <c r="F4" s="42" t="s">
        <v>334</v>
      </c>
      <c r="G4" s="50" t="s">
        <v>335</v>
      </c>
      <c r="H4" s="42" t="s">
        <v>336</v>
      </c>
      <c r="I4" s="50" t="s">
        <v>337</v>
      </c>
      <c r="J4" s="50" t="s">
        <v>338</v>
      </c>
      <c r="K4" s="42" t="s">
        <v>339</v>
      </c>
    </row>
    <row r="5" ht="18.75" customHeight="true" spans="1:11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8">
        <v>7</v>
      </c>
      <c r="H5" s="136">
        <v>8</v>
      </c>
      <c r="I5" s="138">
        <v>9</v>
      </c>
      <c r="J5" s="138">
        <v>10</v>
      </c>
      <c r="K5" s="136">
        <v>11</v>
      </c>
    </row>
    <row r="6" ht="21.75" customHeight="true" spans="1:11">
      <c r="A6" s="9"/>
      <c r="B6" s="8" t="s">
        <v>44</v>
      </c>
      <c r="C6" s="9"/>
      <c r="D6" s="9"/>
      <c r="E6" s="9"/>
      <c r="F6" s="9"/>
      <c r="G6" s="9"/>
      <c r="H6" s="9"/>
      <c r="I6" s="9"/>
      <c r="J6" s="9"/>
      <c r="K6" s="9"/>
    </row>
    <row r="7" customHeight="true" spans="1:11">
      <c r="A7" s="137" t="s">
        <v>311</v>
      </c>
      <c r="B7" s="8" t="s">
        <v>309</v>
      </c>
      <c r="C7" s="8" t="s">
        <v>340</v>
      </c>
      <c r="D7" s="8" t="s">
        <v>341</v>
      </c>
      <c r="E7" s="8" t="s">
        <v>342</v>
      </c>
      <c r="F7" s="8" t="s">
        <v>343</v>
      </c>
      <c r="G7" s="8" t="s">
        <v>344</v>
      </c>
      <c r="H7" s="8" t="s">
        <v>148</v>
      </c>
      <c r="I7" s="8" t="s">
        <v>345</v>
      </c>
      <c r="J7" s="8" t="s">
        <v>346</v>
      </c>
      <c r="K7" s="8" t="s">
        <v>347</v>
      </c>
    </row>
    <row r="8" customHeight="true" spans="1:11">
      <c r="A8" s="137" t="s">
        <v>311</v>
      </c>
      <c r="B8" s="8" t="s">
        <v>309</v>
      </c>
      <c r="C8" s="8" t="s">
        <v>340</v>
      </c>
      <c r="D8" s="8" t="s">
        <v>348</v>
      </c>
      <c r="E8" s="8" t="s">
        <v>349</v>
      </c>
      <c r="F8" s="8" t="s">
        <v>350</v>
      </c>
      <c r="G8" s="8" t="s">
        <v>344</v>
      </c>
      <c r="H8" s="8" t="s">
        <v>148</v>
      </c>
      <c r="I8" s="8" t="s">
        <v>345</v>
      </c>
      <c r="J8" s="8" t="s">
        <v>346</v>
      </c>
      <c r="K8" s="8" t="s">
        <v>351</v>
      </c>
    </row>
    <row r="9" customHeight="true" spans="1:11">
      <c r="A9" s="137" t="s">
        <v>311</v>
      </c>
      <c r="B9" s="8" t="s">
        <v>309</v>
      </c>
      <c r="C9" s="8" t="s">
        <v>340</v>
      </c>
      <c r="D9" s="8" t="s">
        <v>352</v>
      </c>
      <c r="E9" s="8" t="s">
        <v>353</v>
      </c>
      <c r="F9" s="8" t="s">
        <v>354</v>
      </c>
      <c r="G9" s="8" t="s">
        <v>355</v>
      </c>
      <c r="H9" s="8" t="s">
        <v>356</v>
      </c>
      <c r="I9" s="8" t="s">
        <v>357</v>
      </c>
      <c r="J9" s="8" t="s">
        <v>346</v>
      </c>
      <c r="K9" s="8" t="s">
        <v>358</v>
      </c>
    </row>
    <row r="10" customHeight="true" spans="1:11">
      <c r="A10" s="137" t="s">
        <v>326</v>
      </c>
      <c r="B10" s="8" t="s">
        <v>325</v>
      </c>
      <c r="C10" s="8" t="s">
        <v>359</v>
      </c>
      <c r="D10" s="8" t="s">
        <v>341</v>
      </c>
      <c r="E10" s="8" t="s">
        <v>342</v>
      </c>
      <c r="F10" s="8" t="s">
        <v>360</v>
      </c>
      <c r="G10" s="8" t="s">
        <v>344</v>
      </c>
      <c r="H10" s="8" t="s">
        <v>361</v>
      </c>
      <c r="I10" s="8" t="s">
        <v>345</v>
      </c>
      <c r="J10" s="8" t="s">
        <v>346</v>
      </c>
      <c r="K10" s="8" t="s">
        <v>362</v>
      </c>
    </row>
    <row r="11" customHeight="true" spans="1:11">
      <c r="A11" s="137" t="s">
        <v>326</v>
      </c>
      <c r="B11" s="8" t="s">
        <v>325</v>
      </c>
      <c r="C11" s="8" t="s">
        <v>359</v>
      </c>
      <c r="D11" s="8" t="s">
        <v>348</v>
      </c>
      <c r="E11" s="8" t="s">
        <v>363</v>
      </c>
      <c r="F11" s="8" t="s">
        <v>364</v>
      </c>
      <c r="G11" s="8" t="s">
        <v>355</v>
      </c>
      <c r="H11" s="8" t="s">
        <v>365</v>
      </c>
      <c r="I11" s="8" t="s">
        <v>357</v>
      </c>
      <c r="J11" s="8" t="s">
        <v>346</v>
      </c>
      <c r="K11" s="8" t="s">
        <v>362</v>
      </c>
    </row>
    <row r="12" customHeight="true" spans="1:11">
      <c r="A12" s="137" t="s">
        <v>326</v>
      </c>
      <c r="B12" s="8" t="s">
        <v>325</v>
      </c>
      <c r="C12" s="8" t="s">
        <v>359</v>
      </c>
      <c r="D12" s="8" t="s">
        <v>352</v>
      </c>
      <c r="E12" s="8" t="s">
        <v>353</v>
      </c>
      <c r="F12" s="8" t="s">
        <v>366</v>
      </c>
      <c r="G12" s="8" t="s">
        <v>355</v>
      </c>
      <c r="H12" s="8" t="s">
        <v>356</v>
      </c>
      <c r="I12" s="8" t="s">
        <v>357</v>
      </c>
      <c r="J12" s="8" t="s">
        <v>346</v>
      </c>
      <c r="K12" s="8" t="s">
        <v>362</v>
      </c>
    </row>
    <row r="13" customHeight="true" spans="1:11">
      <c r="A13" s="137" t="s">
        <v>300</v>
      </c>
      <c r="B13" s="8" t="s">
        <v>301</v>
      </c>
      <c r="C13" s="8" t="s">
        <v>367</v>
      </c>
      <c r="D13" s="8" t="s">
        <v>341</v>
      </c>
      <c r="E13" s="8" t="s">
        <v>342</v>
      </c>
      <c r="F13" s="8" t="s">
        <v>368</v>
      </c>
      <c r="G13" s="8" t="s">
        <v>344</v>
      </c>
      <c r="H13" s="8" t="s">
        <v>369</v>
      </c>
      <c r="I13" s="8" t="s">
        <v>345</v>
      </c>
      <c r="J13" s="8" t="s">
        <v>346</v>
      </c>
      <c r="K13" s="8" t="s">
        <v>370</v>
      </c>
    </row>
    <row r="14" customHeight="true" spans="1:11">
      <c r="A14" s="137" t="s">
        <v>300</v>
      </c>
      <c r="B14" s="8" t="s">
        <v>301</v>
      </c>
      <c r="C14" s="8" t="s">
        <v>367</v>
      </c>
      <c r="D14" s="8" t="s">
        <v>348</v>
      </c>
      <c r="E14" s="8" t="s">
        <v>363</v>
      </c>
      <c r="F14" s="8" t="s">
        <v>371</v>
      </c>
      <c r="G14" s="8" t="s">
        <v>344</v>
      </c>
      <c r="H14" s="8" t="s">
        <v>119</v>
      </c>
      <c r="I14" s="8" t="s">
        <v>372</v>
      </c>
      <c r="J14" s="8" t="s">
        <v>346</v>
      </c>
      <c r="K14" s="8" t="s">
        <v>373</v>
      </c>
    </row>
    <row r="15" customHeight="true" spans="1:11">
      <c r="A15" s="137" t="s">
        <v>300</v>
      </c>
      <c r="B15" s="8" t="s">
        <v>301</v>
      </c>
      <c r="C15" s="8" t="s">
        <v>367</v>
      </c>
      <c r="D15" s="8" t="s">
        <v>352</v>
      </c>
      <c r="E15" s="8" t="s">
        <v>353</v>
      </c>
      <c r="F15" s="8" t="s">
        <v>353</v>
      </c>
      <c r="G15" s="8" t="s">
        <v>355</v>
      </c>
      <c r="H15" s="8" t="s">
        <v>356</v>
      </c>
      <c r="I15" s="8" t="s">
        <v>357</v>
      </c>
      <c r="J15" s="8" t="s">
        <v>346</v>
      </c>
      <c r="K15" s="8" t="s">
        <v>374</v>
      </c>
    </row>
    <row r="16" customHeight="true" spans="1:11">
      <c r="A16" s="137" t="s">
        <v>319</v>
      </c>
      <c r="B16" s="8" t="s">
        <v>318</v>
      </c>
      <c r="C16" s="8" t="s">
        <v>375</v>
      </c>
      <c r="D16" s="8" t="s">
        <v>341</v>
      </c>
      <c r="E16" s="8" t="s">
        <v>342</v>
      </c>
      <c r="F16" s="8" t="s">
        <v>376</v>
      </c>
      <c r="G16" s="8" t="s">
        <v>355</v>
      </c>
      <c r="H16" s="8" t="s">
        <v>356</v>
      </c>
      <c r="I16" s="8" t="s">
        <v>357</v>
      </c>
      <c r="J16" s="8" t="s">
        <v>346</v>
      </c>
      <c r="K16" s="8" t="s">
        <v>377</v>
      </c>
    </row>
    <row r="17" customHeight="true" spans="1:11">
      <c r="A17" s="137" t="s">
        <v>319</v>
      </c>
      <c r="B17" s="8" t="s">
        <v>318</v>
      </c>
      <c r="C17" s="8" t="s">
        <v>378</v>
      </c>
      <c r="D17" s="8" t="s">
        <v>348</v>
      </c>
      <c r="E17" s="8" t="s">
        <v>363</v>
      </c>
      <c r="F17" s="8" t="s">
        <v>379</v>
      </c>
      <c r="G17" s="8" t="s">
        <v>355</v>
      </c>
      <c r="H17" s="8" t="s">
        <v>380</v>
      </c>
      <c r="I17" s="8" t="s">
        <v>357</v>
      </c>
      <c r="J17" s="8" t="s">
        <v>346</v>
      </c>
      <c r="K17" s="8" t="s">
        <v>381</v>
      </c>
    </row>
    <row r="18" customHeight="true" spans="1:11">
      <c r="A18" s="137" t="s">
        <v>319</v>
      </c>
      <c r="B18" s="8" t="s">
        <v>318</v>
      </c>
      <c r="C18" s="8" t="s">
        <v>378</v>
      </c>
      <c r="D18" s="8" t="s">
        <v>352</v>
      </c>
      <c r="E18" s="8" t="s">
        <v>353</v>
      </c>
      <c r="F18" s="8" t="s">
        <v>382</v>
      </c>
      <c r="G18" s="8" t="s">
        <v>355</v>
      </c>
      <c r="H18" s="8" t="s">
        <v>383</v>
      </c>
      <c r="I18" s="8" t="s">
        <v>357</v>
      </c>
      <c r="J18" s="8" t="s">
        <v>346</v>
      </c>
      <c r="K18" s="8" t="s">
        <v>384</v>
      </c>
    </row>
    <row r="19" customHeight="true" spans="1:11">
      <c r="A19" s="137" t="s">
        <v>314</v>
      </c>
      <c r="B19" s="8" t="s">
        <v>312</v>
      </c>
      <c r="C19" s="8" t="s">
        <v>385</v>
      </c>
      <c r="D19" s="8" t="s">
        <v>341</v>
      </c>
      <c r="E19" s="8" t="s">
        <v>342</v>
      </c>
      <c r="F19" s="8" t="s">
        <v>386</v>
      </c>
      <c r="G19" s="8" t="s">
        <v>355</v>
      </c>
      <c r="H19" s="8" t="s">
        <v>356</v>
      </c>
      <c r="I19" s="8" t="s">
        <v>357</v>
      </c>
      <c r="J19" s="8" t="s">
        <v>346</v>
      </c>
      <c r="K19" s="8" t="s">
        <v>387</v>
      </c>
    </row>
    <row r="20" customHeight="true" spans="1:11">
      <c r="A20" s="137" t="s">
        <v>314</v>
      </c>
      <c r="B20" s="8" t="s">
        <v>312</v>
      </c>
      <c r="C20" s="8" t="s">
        <v>385</v>
      </c>
      <c r="D20" s="8" t="s">
        <v>348</v>
      </c>
      <c r="E20" s="8" t="s">
        <v>388</v>
      </c>
      <c r="F20" s="8" t="s">
        <v>389</v>
      </c>
      <c r="G20" s="8" t="s">
        <v>355</v>
      </c>
      <c r="H20" s="8" t="s">
        <v>356</v>
      </c>
      <c r="I20" s="8" t="s">
        <v>357</v>
      </c>
      <c r="J20" s="8" t="s">
        <v>346</v>
      </c>
      <c r="K20" s="8" t="s">
        <v>390</v>
      </c>
    </row>
    <row r="21" customHeight="true" spans="1:11">
      <c r="A21" s="137" t="s">
        <v>314</v>
      </c>
      <c r="B21" s="8" t="s">
        <v>312</v>
      </c>
      <c r="C21" s="8" t="s">
        <v>385</v>
      </c>
      <c r="D21" s="8" t="s">
        <v>352</v>
      </c>
      <c r="E21" s="8" t="s">
        <v>353</v>
      </c>
      <c r="F21" s="8" t="s">
        <v>391</v>
      </c>
      <c r="G21" s="8" t="s">
        <v>355</v>
      </c>
      <c r="H21" s="8" t="s">
        <v>356</v>
      </c>
      <c r="I21" s="8" t="s">
        <v>357</v>
      </c>
      <c r="J21" s="8" t="s">
        <v>346</v>
      </c>
      <c r="K21" s="8" t="s">
        <v>392</v>
      </c>
    </row>
  </sheetData>
  <mergeCells count="16">
    <mergeCell ref="B2:K2"/>
    <mergeCell ref="A7:A9"/>
    <mergeCell ref="A10:A12"/>
    <mergeCell ref="A13:A15"/>
    <mergeCell ref="A16:A18"/>
    <mergeCell ref="A19:A21"/>
    <mergeCell ref="B7:B9"/>
    <mergeCell ref="B10:B12"/>
    <mergeCell ref="B13:B15"/>
    <mergeCell ref="B16:B18"/>
    <mergeCell ref="B19:B21"/>
    <mergeCell ref="C7:C9"/>
    <mergeCell ref="C10:C12"/>
    <mergeCell ref="C13:C15"/>
    <mergeCell ref="C16:C18"/>
    <mergeCell ref="C19:C21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8"/>
  <sheetViews>
    <sheetView showZeros="0" workbookViewId="0">
      <selection activeCell="D15" sqref="D15"/>
    </sheetView>
  </sheetViews>
  <sheetFormatPr defaultColWidth="9.125" defaultRowHeight="12" customHeight="true" outlineLevelRow="7"/>
  <cols>
    <col min="1" max="1" width="38" customWidth="true"/>
    <col min="2" max="2" width="22.75" customWidth="true"/>
    <col min="3" max="3" width="17.625" customWidth="true"/>
    <col min="4" max="7" width="23.625" customWidth="true"/>
    <col min="8" max="8" width="21.875" customWidth="true"/>
    <col min="9" max="11" width="23.625" customWidth="true"/>
  </cols>
  <sheetData>
    <row r="1" ht="17.25" customHeight="true" spans="11:11">
      <c r="K1" s="66" t="s">
        <v>393</v>
      </c>
    </row>
    <row r="2" ht="28.5" customHeight="true" spans="2:11">
      <c r="B2" s="124" t="s">
        <v>394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true" spans="1:2">
      <c r="A3" t="s">
        <v>2</v>
      </c>
      <c r="B3" s="125"/>
    </row>
    <row r="4" ht="44.25" customHeight="true" spans="1:11">
      <c r="A4" s="126" t="s">
        <v>230</v>
      </c>
      <c r="B4" s="42" t="s">
        <v>330</v>
      </c>
      <c r="C4" s="42" t="s">
        <v>331</v>
      </c>
      <c r="D4" s="42" t="s">
        <v>332</v>
      </c>
      <c r="E4" s="42" t="s">
        <v>333</v>
      </c>
      <c r="F4" s="42" t="s">
        <v>334</v>
      </c>
      <c r="G4" s="50" t="s">
        <v>335</v>
      </c>
      <c r="H4" s="42" t="s">
        <v>336</v>
      </c>
      <c r="I4" s="50" t="s">
        <v>337</v>
      </c>
      <c r="J4" s="50" t="s">
        <v>338</v>
      </c>
      <c r="K4" s="42" t="s">
        <v>339</v>
      </c>
    </row>
    <row r="5" ht="14.25" customHeight="true" spans="1:11">
      <c r="A5" s="127">
        <v>1</v>
      </c>
      <c r="B5" s="128">
        <v>2</v>
      </c>
      <c r="C5" s="129">
        <v>3</v>
      </c>
      <c r="D5" s="130">
        <v>4</v>
      </c>
      <c r="E5" s="130">
        <v>5</v>
      </c>
      <c r="F5" s="130">
        <v>6</v>
      </c>
      <c r="G5" s="130">
        <v>7</v>
      </c>
      <c r="H5" s="129">
        <v>8</v>
      </c>
      <c r="I5" s="130">
        <v>8</v>
      </c>
      <c r="J5" s="129">
        <v>10</v>
      </c>
      <c r="K5" s="129">
        <v>11</v>
      </c>
    </row>
    <row r="6" ht="42" customHeight="true" spans="1:11">
      <c r="A6" s="9"/>
      <c r="B6" s="8"/>
      <c r="C6" s="131"/>
      <c r="D6" s="131"/>
      <c r="E6" s="131"/>
      <c r="F6" s="132"/>
      <c r="G6" s="133"/>
      <c r="H6" s="132"/>
      <c r="I6" s="133"/>
      <c r="J6" s="133"/>
      <c r="K6" s="132"/>
    </row>
    <row r="7" ht="51.75" customHeight="true" spans="1:11">
      <c r="A7" s="127"/>
      <c r="B7" s="8"/>
      <c r="C7" s="8"/>
      <c r="D7" s="8"/>
      <c r="E7" s="8"/>
      <c r="F7" s="8"/>
      <c r="G7" s="8"/>
      <c r="H7" s="8"/>
      <c r="I7" s="8"/>
      <c r="J7" s="8"/>
      <c r="K7" s="28"/>
    </row>
    <row r="8" customHeight="true" spans="1:1">
      <c r="A8" t="s">
        <v>395</v>
      </c>
    </row>
  </sheetData>
  <mergeCells count="1">
    <mergeCell ref="B2:K2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10"/>
  <sheetViews>
    <sheetView showZeros="0" workbookViewId="0">
      <selection activeCell="B33" sqref="B33"/>
    </sheetView>
  </sheetViews>
  <sheetFormatPr defaultColWidth="9.125" defaultRowHeight="14.25" customHeight="true" outlineLevelCol="5"/>
  <cols>
    <col min="1" max="1" width="26.875" customWidth="true"/>
    <col min="2" max="2" width="34.25" customWidth="true"/>
    <col min="3" max="3" width="30.375" customWidth="true"/>
    <col min="4" max="4" width="28.75" customWidth="true"/>
    <col min="5" max="6" width="26.87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18"/>
      <c r="E1" s="118"/>
      <c r="F1" s="101" t="s">
        <v>396</v>
      </c>
    </row>
    <row r="2" ht="26.25" customHeight="true" spans="1:6">
      <c r="A2" s="105" t="s">
        <v>397</v>
      </c>
      <c r="B2" s="105" t="s">
        <v>397</v>
      </c>
      <c r="C2" s="106"/>
      <c r="D2" s="119"/>
      <c r="E2" s="119"/>
      <c r="F2" s="119"/>
    </row>
    <row r="3" ht="13.5" customHeight="true" spans="1:6">
      <c r="A3" s="3" t="s">
        <v>2</v>
      </c>
      <c r="B3" s="3" t="s">
        <v>398</v>
      </c>
      <c r="C3" s="102"/>
      <c r="D3" s="118"/>
      <c r="E3" s="118"/>
      <c r="F3" s="272" t="s">
        <v>3</v>
      </c>
    </row>
    <row r="4" ht="19.5" customHeight="true" spans="1:6">
      <c r="A4" s="65" t="s">
        <v>399</v>
      </c>
      <c r="B4" s="120" t="s">
        <v>48</v>
      </c>
      <c r="C4" s="65" t="s">
        <v>49</v>
      </c>
      <c r="D4" s="16" t="s">
        <v>400</v>
      </c>
      <c r="E4" s="16"/>
      <c r="F4" s="16"/>
    </row>
    <row r="5" ht="18.75" customHeight="true" spans="1:6">
      <c r="A5" s="65"/>
      <c r="B5" s="121"/>
      <c r="C5" s="65"/>
      <c r="D5" s="16" t="s">
        <v>30</v>
      </c>
      <c r="E5" s="16" t="s">
        <v>50</v>
      </c>
      <c r="F5" s="16" t="s">
        <v>51</v>
      </c>
    </row>
    <row r="6" ht="23.25" customHeight="true" spans="1:6">
      <c r="A6" s="50">
        <v>1</v>
      </c>
      <c r="B6" s="113" t="s">
        <v>120</v>
      </c>
      <c r="C6" s="50">
        <v>3</v>
      </c>
      <c r="D6" s="61">
        <v>4</v>
      </c>
      <c r="E6" s="61">
        <v>5</v>
      </c>
      <c r="F6" s="61">
        <v>6</v>
      </c>
    </row>
    <row r="7" ht="23.25" customHeight="true" spans="1:6">
      <c r="A7" s="8"/>
      <c r="B7" s="9"/>
      <c r="C7" s="9"/>
      <c r="D7" s="18"/>
      <c r="E7" s="18"/>
      <c r="F7" s="18"/>
    </row>
    <row r="8" ht="24" customHeight="true" spans="1:6">
      <c r="A8" s="9"/>
      <c r="B8" s="8"/>
      <c r="C8" s="8"/>
      <c r="D8" s="18"/>
      <c r="E8" s="18"/>
      <c r="F8" s="18"/>
    </row>
    <row r="9" ht="18.75" customHeight="true" spans="1:6">
      <c r="A9" s="122" t="s">
        <v>125</v>
      </c>
      <c r="B9" s="122" t="s">
        <v>125</v>
      </c>
      <c r="C9" s="123" t="s">
        <v>125</v>
      </c>
      <c r="D9" s="18"/>
      <c r="E9" s="18"/>
      <c r="F9" s="18"/>
    </row>
    <row r="10" customHeight="true" spans="1:1">
      <c r="A10" t="s">
        <v>395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10"/>
  <sheetViews>
    <sheetView showZeros="0" workbookViewId="0">
      <selection activeCell="B27" sqref="B27"/>
    </sheetView>
  </sheetViews>
  <sheetFormatPr defaultColWidth="9.125" defaultRowHeight="14.25" customHeight="true" outlineLevelCol="5"/>
  <cols>
    <col min="1" max="1" width="23.625" customWidth="true"/>
    <col min="2" max="2" width="30.375" customWidth="true"/>
    <col min="3" max="3" width="26.125" customWidth="true"/>
    <col min="4" max="4" width="25.25" customWidth="true"/>
    <col min="5" max="6" width="23.62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04"/>
      <c r="E1" s="104"/>
      <c r="F1" s="117" t="s">
        <v>396</v>
      </c>
    </row>
    <row r="2" ht="26.25" customHeight="true" spans="1:6">
      <c r="A2" s="105" t="s">
        <v>401</v>
      </c>
      <c r="B2" s="105" t="s">
        <v>397</v>
      </c>
      <c r="C2" s="106"/>
      <c r="D2" s="107"/>
      <c r="E2" s="107"/>
      <c r="F2" s="107"/>
    </row>
    <row r="3" ht="13.5" customHeight="true" spans="1:6">
      <c r="A3" s="3" t="s">
        <v>2</v>
      </c>
      <c r="B3" s="108" t="s">
        <v>398</v>
      </c>
      <c r="C3" s="102"/>
      <c r="D3" s="104"/>
      <c r="E3" s="104"/>
      <c r="F3" s="272" t="s">
        <v>3</v>
      </c>
    </row>
    <row r="4" ht="19.5" customHeight="true" spans="1:6">
      <c r="A4" s="109" t="s">
        <v>399</v>
      </c>
      <c r="B4" s="110" t="s">
        <v>48</v>
      </c>
      <c r="C4" s="109" t="s">
        <v>49</v>
      </c>
      <c r="D4" s="37" t="s">
        <v>402</v>
      </c>
      <c r="E4" s="38"/>
      <c r="F4" s="39"/>
    </row>
    <row r="5" ht="18.75" customHeight="true" spans="1:6">
      <c r="A5" s="111"/>
      <c r="B5" s="112"/>
      <c r="C5" s="111"/>
      <c r="D5" s="32" t="s">
        <v>30</v>
      </c>
      <c r="E5" s="37" t="s">
        <v>50</v>
      </c>
      <c r="F5" s="32" t="s">
        <v>51</v>
      </c>
    </row>
    <row r="6" ht="18.75" customHeight="true" spans="1:6">
      <c r="A6" s="50">
        <v>1</v>
      </c>
      <c r="B6" s="113" t="s">
        <v>120</v>
      </c>
      <c r="C6" s="50">
        <v>3</v>
      </c>
      <c r="D6" s="61">
        <v>4</v>
      </c>
      <c r="E6" s="61">
        <v>5</v>
      </c>
      <c r="F6" s="61">
        <v>6</v>
      </c>
    </row>
    <row r="7" ht="21" customHeight="true" spans="1:6">
      <c r="A7" s="8"/>
      <c r="B7" s="114"/>
      <c r="C7" s="114"/>
      <c r="D7" s="18"/>
      <c r="E7" s="18"/>
      <c r="F7" s="18"/>
    </row>
    <row r="8" ht="21" customHeight="true" spans="1:6">
      <c r="A8" s="114"/>
      <c r="B8" s="8"/>
      <c r="C8" s="8"/>
      <c r="D8" s="18"/>
      <c r="E8" s="18"/>
      <c r="F8" s="18"/>
    </row>
    <row r="9" ht="18.75" customHeight="true" spans="1:6">
      <c r="A9" s="115" t="s">
        <v>125</v>
      </c>
      <c r="B9" s="115" t="s">
        <v>125</v>
      </c>
      <c r="C9" s="116" t="s">
        <v>125</v>
      </c>
      <c r="D9" s="18"/>
      <c r="E9" s="18"/>
      <c r="F9" s="18"/>
    </row>
    <row r="10" customHeight="true" spans="1:1">
      <c r="A10" t="s">
        <v>395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13"/>
  <sheetViews>
    <sheetView showZeros="0" workbookViewId="0">
      <selection activeCell="B25" sqref="B25"/>
    </sheetView>
  </sheetViews>
  <sheetFormatPr defaultColWidth="9.125" defaultRowHeight="14.25" customHeight="true"/>
  <cols>
    <col min="1" max="2" width="23.625" customWidth="true"/>
    <col min="3" max="3" width="27" customWidth="true"/>
    <col min="4" max="5" width="23.625" customWidth="true"/>
    <col min="6" max="6" width="33.875" customWidth="true"/>
    <col min="7" max="8" width="20.125" customWidth="true"/>
    <col min="9" max="9" width="25.25" customWidth="true"/>
    <col min="10" max="12" width="27" customWidth="true"/>
    <col min="13" max="13" width="23.625" customWidth="true"/>
    <col min="14" max="14" width="30.375" customWidth="true"/>
    <col min="15" max="15" width="27" customWidth="true"/>
    <col min="16" max="16" width="30.375" customWidth="true"/>
    <col min="17" max="17" width="23.625" customWidth="true"/>
  </cols>
  <sheetData>
    <row r="1" ht="13.5" customHeight="true" spans="15:17">
      <c r="O1" s="66"/>
      <c r="P1" s="66"/>
      <c r="Q1" s="45" t="s">
        <v>403</v>
      </c>
    </row>
    <row r="2" ht="27.75" customHeight="true" spans="1:17">
      <c r="A2" s="40" t="s">
        <v>404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true" spans="1:17">
      <c r="A3" s="41" t="s">
        <v>405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72" t="s">
        <v>3</v>
      </c>
    </row>
    <row r="4" ht="15.75" customHeight="true" spans="1:17">
      <c r="A4" s="23" t="s">
        <v>406</v>
      </c>
      <c r="B4" s="74" t="s">
        <v>407</v>
      </c>
      <c r="C4" s="74" t="s">
        <v>408</v>
      </c>
      <c r="D4" s="74" t="s">
        <v>409</v>
      </c>
      <c r="E4" s="74" t="s">
        <v>410</v>
      </c>
      <c r="F4" s="74" t="s">
        <v>411</v>
      </c>
      <c r="G4" s="47" t="s">
        <v>236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ht="17.25" customHeight="true" spans="1:17">
      <c r="A5" s="25"/>
      <c r="B5" s="76"/>
      <c r="C5" s="76"/>
      <c r="D5" s="76"/>
      <c r="E5" s="76"/>
      <c r="F5" s="76"/>
      <c r="G5" s="76" t="s">
        <v>30</v>
      </c>
      <c r="H5" s="76" t="s">
        <v>33</v>
      </c>
      <c r="I5" s="76" t="s">
        <v>412</v>
      </c>
      <c r="J5" s="76" t="s">
        <v>413</v>
      </c>
      <c r="K5" s="77" t="s">
        <v>414</v>
      </c>
      <c r="L5" s="90" t="s">
        <v>37</v>
      </c>
      <c r="M5" s="90"/>
      <c r="N5" s="90"/>
      <c r="O5" s="91"/>
      <c r="P5" s="96"/>
      <c r="Q5" s="78"/>
    </row>
    <row r="6" ht="54" customHeight="true" spans="1:17">
      <c r="A6" s="27"/>
      <c r="B6" s="78"/>
      <c r="C6" s="78"/>
      <c r="D6" s="78"/>
      <c r="E6" s="78"/>
      <c r="F6" s="78"/>
      <c r="G6" s="78"/>
      <c r="H6" s="78" t="s">
        <v>32</v>
      </c>
      <c r="I6" s="78"/>
      <c r="J6" s="78"/>
      <c r="K6" s="79"/>
      <c r="L6" s="78" t="s">
        <v>32</v>
      </c>
      <c r="M6" s="78" t="s">
        <v>38</v>
      </c>
      <c r="N6" s="78" t="s">
        <v>245</v>
      </c>
      <c r="O6" s="51" t="s">
        <v>40</v>
      </c>
      <c r="P6" s="79" t="s">
        <v>41</v>
      </c>
      <c r="Q6" s="78" t="s">
        <v>42</v>
      </c>
    </row>
    <row r="7" ht="15" customHeight="true" spans="1:17">
      <c r="A7" s="34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</row>
    <row r="8" ht="21" customHeight="true" spans="1:17">
      <c r="A8" s="8" t="s">
        <v>44</v>
      </c>
      <c r="B8" s="80"/>
      <c r="C8" s="80"/>
      <c r="D8" s="80"/>
      <c r="E8" s="100"/>
      <c r="F8" s="18">
        <v>230.86</v>
      </c>
      <c r="G8" s="18">
        <v>230.86</v>
      </c>
      <c r="H8" s="18">
        <v>230.86</v>
      </c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98" t="s">
        <v>44</v>
      </c>
      <c r="B9" s="8"/>
      <c r="C9" s="8"/>
      <c r="D9" s="8"/>
      <c r="E9" s="8"/>
      <c r="F9" s="18">
        <v>230.86</v>
      </c>
      <c r="G9" s="18">
        <v>230.86</v>
      </c>
      <c r="H9" s="18">
        <v>230.86</v>
      </c>
      <c r="I9" s="18"/>
      <c r="J9" s="18"/>
      <c r="K9" s="18"/>
      <c r="L9" s="18"/>
      <c r="M9" s="18"/>
      <c r="N9" s="18"/>
      <c r="O9" s="18"/>
      <c r="P9" s="18"/>
      <c r="Q9" s="18"/>
    </row>
    <row r="10" ht="25.5" customHeight="true" spans="1:17">
      <c r="A10" s="8" t="s">
        <v>289</v>
      </c>
      <c r="B10" s="8" t="s">
        <v>415</v>
      </c>
      <c r="C10" s="8" t="s">
        <v>416</v>
      </c>
      <c r="D10" s="8" t="s">
        <v>417</v>
      </c>
      <c r="E10" s="8"/>
      <c r="F10" s="18">
        <v>100</v>
      </c>
      <c r="G10" s="18">
        <v>100</v>
      </c>
      <c r="H10" s="18">
        <v>100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25.5" customHeight="true" spans="1:17">
      <c r="A11" s="8" t="s">
        <v>289</v>
      </c>
      <c r="B11" s="8" t="s">
        <v>418</v>
      </c>
      <c r="C11" s="8" t="s">
        <v>419</v>
      </c>
      <c r="D11" s="8" t="s">
        <v>417</v>
      </c>
      <c r="E11" s="8"/>
      <c r="F11" s="18">
        <v>108.36</v>
      </c>
      <c r="G11" s="18">
        <v>108.36</v>
      </c>
      <c r="H11" s="18">
        <v>108.36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25.5" customHeight="true" spans="1:17">
      <c r="A12" s="8" t="s">
        <v>289</v>
      </c>
      <c r="B12" s="8" t="s">
        <v>420</v>
      </c>
      <c r="C12" s="8" t="s">
        <v>421</v>
      </c>
      <c r="D12" s="8" t="s">
        <v>417</v>
      </c>
      <c r="E12" s="8"/>
      <c r="F12" s="18">
        <v>22.5</v>
      </c>
      <c r="G12" s="18">
        <v>22.5</v>
      </c>
      <c r="H12" s="18">
        <v>22.5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25.5" customHeight="true" spans="1:17">
      <c r="A13" s="82" t="s">
        <v>125</v>
      </c>
      <c r="B13" s="83"/>
      <c r="C13" s="83"/>
      <c r="D13" s="83"/>
      <c r="E13" s="100"/>
      <c r="F13" s="18">
        <v>230.86</v>
      </c>
      <c r="G13" s="18">
        <v>230.86</v>
      </c>
      <c r="H13" s="18">
        <v>230.86</v>
      </c>
      <c r="I13" s="18"/>
      <c r="J13" s="18"/>
      <c r="K13" s="18"/>
      <c r="L13" s="18"/>
      <c r="M13" s="18"/>
      <c r="N13" s="18"/>
      <c r="O13" s="18"/>
      <c r="P13" s="18"/>
      <c r="Q13" s="18"/>
    </row>
  </sheetData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11"/>
  <sheetViews>
    <sheetView showZeros="0" workbookViewId="0">
      <selection activeCell="B28" sqref="$A1:$XFD1048576"/>
    </sheetView>
  </sheetViews>
  <sheetFormatPr defaultColWidth="9.125" defaultRowHeight="14.25" customHeight="true"/>
  <cols>
    <col min="1" max="1" width="23.625" customWidth="true"/>
    <col min="2" max="2" width="27" customWidth="true"/>
    <col min="3" max="3" width="28.25" customWidth="true"/>
    <col min="4" max="4" width="23.625" customWidth="true"/>
    <col min="5" max="7" width="27" customWidth="true"/>
    <col min="8" max="9" width="20.125" customWidth="true"/>
    <col min="10" max="10" width="25.25" customWidth="true"/>
    <col min="11" max="13" width="27" customWidth="true"/>
    <col min="14" max="14" width="23.625" customWidth="true"/>
    <col min="15" max="15" width="30.375" customWidth="true"/>
    <col min="16" max="16" width="27" customWidth="true"/>
    <col min="17" max="17" width="30.375" customWidth="true"/>
    <col min="18" max="18" width="23.625" customWidth="true"/>
  </cols>
  <sheetData>
    <row r="1" ht="13.5" customHeight="true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422</v>
      </c>
    </row>
    <row r="2" ht="27.75" customHeight="true" spans="1:18">
      <c r="A2" s="40" t="s">
        <v>423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true" spans="1:18">
      <c r="A3" s="73" t="s">
        <v>2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5" t="s">
        <v>3</v>
      </c>
    </row>
    <row r="4" ht="15.75" customHeight="true" spans="1:18">
      <c r="A4" s="23" t="s">
        <v>406</v>
      </c>
      <c r="B4" s="74" t="s">
        <v>424</v>
      </c>
      <c r="C4" s="74" t="s">
        <v>425</v>
      </c>
      <c r="D4" s="75" t="s">
        <v>426</v>
      </c>
      <c r="E4" s="75" t="s">
        <v>427</v>
      </c>
      <c r="F4" s="75" t="s">
        <v>428</v>
      </c>
      <c r="G4" s="75" t="s">
        <v>429</v>
      </c>
      <c r="H4" s="47" t="s">
        <v>236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ht="17.25" customHeight="true" spans="1:18">
      <c r="A5" s="25"/>
      <c r="B5" s="76"/>
      <c r="C5" s="76"/>
      <c r="D5" s="77"/>
      <c r="E5" s="77"/>
      <c r="F5" s="77"/>
      <c r="G5" s="77"/>
      <c r="H5" s="76" t="s">
        <v>30</v>
      </c>
      <c r="I5" s="76" t="s">
        <v>33</v>
      </c>
      <c r="J5" s="76" t="s">
        <v>412</v>
      </c>
      <c r="K5" s="76" t="s">
        <v>413</v>
      </c>
      <c r="L5" s="77" t="s">
        <v>414</v>
      </c>
      <c r="M5" s="90" t="s">
        <v>430</v>
      </c>
      <c r="N5" s="90"/>
      <c r="O5" s="90"/>
      <c r="P5" s="91"/>
      <c r="Q5" s="96"/>
      <c r="R5" s="78"/>
    </row>
    <row r="6" ht="54" customHeight="true" spans="1:18">
      <c r="A6" s="27"/>
      <c r="B6" s="78"/>
      <c r="C6" s="78"/>
      <c r="D6" s="79"/>
      <c r="E6" s="79"/>
      <c r="F6" s="79"/>
      <c r="G6" s="79"/>
      <c r="H6" s="78"/>
      <c r="I6" s="78" t="s">
        <v>32</v>
      </c>
      <c r="J6" s="78"/>
      <c r="K6" s="78"/>
      <c r="L6" s="79"/>
      <c r="M6" s="78" t="s">
        <v>32</v>
      </c>
      <c r="N6" s="78" t="s">
        <v>38</v>
      </c>
      <c r="O6" s="78" t="s">
        <v>245</v>
      </c>
      <c r="P6" s="51" t="s">
        <v>40</v>
      </c>
      <c r="Q6" s="79" t="s">
        <v>41</v>
      </c>
      <c r="R6" s="78" t="s">
        <v>42</v>
      </c>
    </row>
    <row r="7" ht="15" customHeight="true" spans="1:18">
      <c r="A7" s="27">
        <v>1</v>
      </c>
      <c r="B7" s="78">
        <v>2</v>
      </c>
      <c r="C7" s="78">
        <v>3</v>
      </c>
      <c r="D7" s="79"/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true" spans="1:18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2" t="s">
        <v>431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customHeight="true" spans="1:1">
      <c r="A11" t="s">
        <v>395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9"/>
  <sheetViews>
    <sheetView showZeros="0" workbookViewId="0">
      <selection activeCell="C22" sqref="$A1:$XFD1048576"/>
    </sheetView>
  </sheetViews>
  <sheetFormatPr defaultColWidth="9.125" defaultRowHeight="14.25" customHeight="true"/>
  <cols>
    <col min="1" max="1" width="37.75" customWidth="true"/>
    <col min="2" max="4" width="13.375" customWidth="true"/>
    <col min="5" max="5" width="10.25" customWidth="true"/>
    <col min="7" max="14" width="10.25" customWidth="true"/>
  </cols>
  <sheetData>
    <row r="1" ht="13.5" customHeight="true" spans="4:14">
      <c r="D1" s="54"/>
      <c r="F1" s="63"/>
      <c r="N1" s="66" t="s">
        <v>432</v>
      </c>
    </row>
    <row r="2" ht="35.25" customHeight="true" spans="1:14">
      <c r="A2" s="55" t="s">
        <v>433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24" customHeight="true" spans="1:13">
      <c r="A3" s="57" t="s">
        <v>2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6" t="s">
        <v>3</v>
      </c>
    </row>
    <row r="4" ht="19.5" customHeight="true" spans="1:14">
      <c r="A4" s="16" t="s">
        <v>434</v>
      </c>
      <c r="B4" s="16" t="s">
        <v>236</v>
      </c>
      <c r="C4" s="16"/>
      <c r="D4" s="16"/>
      <c r="E4" s="16" t="s">
        <v>435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30</v>
      </c>
      <c r="C5" s="6" t="s">
        <v>33</v>
      </c>
      <c r="D5" s="60" t="s">
        <v>436</v>
      </c>
      <c r="E5" s="50" t="s">
        <v>437</v>
      </c>
      <c r="F5" s="50" t="s">
        <v>438</v>
      </c>
      <c r="G5" s="50" t="s">
        <v>439</v>
      </c>
      <c r="H5" s="50" t="s">
        <v>440</v>
      </c>
      <c r="I5" s="50" t="s">
        <v>441</v>
      </c>
      <c r="J5" s="50" t="s">
        <v>442</v>
      </c>
      <c r="K5" s="50" t="s">
        <v>443</v>
      </c>
      <c r="L5" s="50" t="s">
        <v>444</v>
      </c>
      <c r="M5" s="50" t="s">
        <v>445</v>
      </c>
      <c r="N5" s="50" t="s">
        <v>446</v>
      </c>
    </row>
    <row r="6" ht="19.5" customHeight="true" spans="1:14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ht="18.75" customHeight="true" spans="1:14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customHeight="true" spans="1:1">
      <c r="A9" t="s">
        <v>395</v>
      </c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8"/>
  <sheetViews>
    <sheetView showZeros="0" workbookViewId="0">
      <selection activeCell="C26" sqref="$A1:$XFD1048576"/>
    </sheetView>
  </sheetViews>
  <sheetFormatPr defaultColWidth="9.125" defaultRowHeight="12" customHeight="true" outlineLevelRow="7"/>
  <cols>
    <col min="1" max="1" width="26.375" customWidth="true"/>
    <col min="2" max="5" width="26.875" customWidth="true"/>
    <col min="6" max="6" width="23.625" customWidth="true"/>
    <col min="7" max="7" width="25" customWidth="true"/>
    <col min="8" max="9" width="23.625" customWidth="true"/>
    <col min="10" max="10" width="26.875" customWidth="true"/>
  </cols>
  <sheetData>
    <row r="1" customHeight="true" spans="10:10">
      <c r="J1" s="53" t="s">
        <v>447</v>
      </c>
    </row>
    <row r="2" ht="28.5" customHeight="true" spans="1:10">
      <c r="A2" s="49" t="s">
        <v>448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true" spans="1:1">
      <c r="A3" s="3" t="s">
        <v>2</v>
      </c>
    </row>
    <row r="4" ht="44.25" customHeight="true" spans="1:10">
      <c r="A4" s="42" t="s">
        <v>330</v>
      </c>
      <c r="B4" s="42" t="s">
        <v>331</v>
      </c>
      <c r="C4" s="42" t="s">
        <v>332</v>
      </c>
      <c r="D4" s="42" t="s">
        <v>333</v>
      </c>
      <c r="E4" s="42" t="s">
        <v>334</v>
      </c>
      <c r="F4" s="50" t="s">
        <v>335</v>
      </c>
      <c r="G4" s="42" t="s">
        <v>336</v>
      </c>
      <c r="H4" s="50" t="s">
        <v>337</v>
      </c>
      <c r="I4" s="50" t="s">
        <v>338</v>
      </c>
      <c r="J4" s="42" t="s">
        <v>339</v>
      </c>
    </row>
    <row r="5" ht="14.25" customHeight="true" spans="1:10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customHeight="true" spans="1:1">
      <c r="A8" t="s">
        <v>395</v>
      </c>
    </row>
  </sheetData>
  <mergeCells count="2">
    <mergeCell ref="A2:J2"/>
    <mergeCell ref="A3:H3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9"/>
  <sheetViews>
    <sheetView showZeros="0" workbookViewId="0">
      <selection activeCell="C29" sqref="$A1:$XFD1048576"/>
    </sheetView>
  </sheetViews>
  <sheetFormatPr defaultColWidth="9.125" defaultRowHeight="12" customHeight="true" outlineLevelCol="7"/>
  <cols>
    <col min="1" max="1" width="22.75" customWidth="true"/>
    <col min="2" max="2" width="24.625" customWidth="true"/>
    <col min="3" max="3" width="30.375" customWidth="true"/>
    <col min="4" max="5" width="23.625" customWidth="true"/>
    <col min="6" max="8" width="32.125" customWidth="true"/>
  </cols>
  <sheetData>
    <row r="1" ht="14.25" customHeight="true" spans="8:8">
      <c r="H1" s="45" t="s">
        <v>449</v>
      </c>
    </row>
    <row r="2" ht="28.5" customHeight="true" spans="1:8">
      <c r="A2" s="40" t="s">
        <v>450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">
        <v>2</v>
      </c>
      <c r="B3" s="21"/>
    </row>
    <row r="4" ht="18" customHeight="true" spans="1:8">
      <c r="A4" s="23" t="s">
        <v>399</v>
      </c>
      <c r="B4" s="23" t="s">
        <v>451</v>
      </c>
      <c r="C4" s="23" t="s">
        <v>452</v>
      </c>
      <c r="D4" s="23" t="s">
        <v>453</v>
      </c>
      <c r="E4" s="23" t="s">
        <v>454</v>
      </c>
      <c r="F4" s="46" t="s">
        <v>455</v>
      </c>
      <c r="G4" s="47"/>
      <c r="H4" s="48"/>
    </row>
    <row r="5" ht="18" customHeight="true" spans="1:8">
      <c r="A5" s="27"/>
      <c r="B5" s="27"/>
      <c r="C5" s="27"/>
      <c r="D5" s="27"/>
      <c r="E5" s="27"/>
      <c r="F5" s="42" t="s">
        <v>410</v>
      </c>
      <c r="G5" s="42" t="s">
        <v>456</v>
      </c>
      <c r="H5" s="42" t="s">
        <v>457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/>
      <c r="B7" s="8"/>
      <c r="C7" s="8"/>
      <c r="D7" s="8"/>
      <c r="E7" s="8"/>
      <c r="F7" s="8"/>
      <c r="G7" s="18"/>
      <c r="H7" s="18"/>
    </row>
    <row r="8" ht="24" customHeight="true" spans="1:8">
      <c r="A8" s="43" t="s">
        <v>30</v>
      </c>
      <c r="B8" s="44"/>
      <c r="C8" s="44"/>
      <c r="D8" s="44"/>
      <c r="E8" s="44"/>
      <c r="F8" s="8"/>
      <c r="G8" s="18"/>
      <c r="H8" s="18"/>
    </row>
    <row r="9" customHeight="true" spans="1:1">
      <c r="A9" t="s">
        <v>395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1"/>
  <sheetViews>
    <sheetView showZeros="0" workbookViewId="0">
      <selection activeCell="D29" sqref="$A1:$XFD1048576"/>
    </sheetView>
  </sheetViews>
  <sheetFormatPr defaultColWidth="9.125" defaultRowHeight="14.25" customHeight="true"/>
  <cols>
    <col min="1" max="3" width="23.625" customWidth="true"/>
    <col min="4" max="7" width="27" customWidth="true"/>
    <col min="8" max="8" width="20.125" customWidth="true"/>
    <col min="9" max="9" width="33.875" customWidth="true"/>
    <col min="10" max="10" width="32.125" customWidth="true"/>
    <col min="11" max="11" width="17.625" customWidth="true"/>
  </cols>
  <sheetData>
    <row r="1" ht="13.5" customHeight="true" spans="4:11">
      <c r="D1" s="19"/>
      <c r="E1" s="19"/>
      <c r="F1" s="19"/>
      <c r="G1" s="19"/>
      <c r="K1" s="36" t="s">
        <v>458</v>
      </c>
    </row>
    <row r="2" ht="27.75" customHeight="true" spans="1:11">
      <c r="A2" s="20" t="s">
        <v>459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">
        <v>2</v>
      </c>
      <c r="B3" s="21"/>
      <c r="C3" s="21"/>
      <c r="D3" s="21"/>
      <c r="E3" s="21"/>
      <c r="F3" s="21"/>
      <c r="G3" s="21"/>
      <c r="H3" s="31"/>
      <c r="I3" s="31"/>
      <c r="J3" s="31"/>
      <c r="K3" s="277" t="s">
        <v>3</v>
      </c>
    </row>
    <row r="4" ht="21.75" customHeight="true" spans="1:11">
      <c r="A4" s="22" t="s">
        <v>304</v>
      </c>
      <c r="B4" s="22" t="s">
        <v>231</v>
      </c>
      <c r="C4" s="22" t="s">
        <v>229</v>
      </c>
      <c r="D4" s="23" t="s">
        <v>232</v>
      </c>
      <c r="E4" s="23" t="s">
        <v>233</v>
      </c>
      <c r="F4" s="23" t="s">
        <v>305</v>
      </c>
      <c r="G4" s="23" t="s">
        <v>306</v>
      </c>
      <c r="H4" s="32" t="s">
        <v>30</v>
      </c>
      <c r="I4" s="37" t="s">
        <v>460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33</v>
      </c>
      <c r="J5" s="23" t="s">
        <v>34</v>
      </c>
      <c r="K5" s="23" t="s">
        <v>35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32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ht="18.75" customHeight="true" spans="1:1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ht="18.75" customHeight="true" spans="1:11">
      <c r="A10" s="29" t="s">
        <v>125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  <row r="11" customHeight="true" spans="1:1">
      <c r="A11" t="s">
        <v>395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10"/>
  <sheetViews>
    <sheetView showZeros="0" workbookViewId="0">
      <selection activeCell="B38" sqref="B38"/>
    </sheetView>
  </sheetViews>
  <sheetFormatPr defaultColWidth="8" defaultRowHeight="14.25" customHeight="true"/>
  <cols>
    <col min="1" max="1" width="25.25" customWidth="true"/>
    <col min="2" max="2" width="33.625" customWidth="true"/>
    <col min="3" max="8" width="12.625" customWidth="true"/>
    <col min="9" max="9" width="11.75" customWidth="true"/>
    <col min="10" max="14" width="12.625" customWidth="true"/>
    <col min="15" max="15" width="15.875" customWidth="true"/>
    <col min="16" max="16" width="9.625" customWidth="true"/>
    <col min="17" max="17" width="21.25" customWidth="true"/>
    <col min="18" max="18" width="10.625" customWidth="true"/>
    <col min="19" max="20" width="10.125" customWidth="true"/>
  </cols>
  <sheetData>
    <row r="1" customHeight="true" spans="9:20">
      <c r="I1" s="70"/>
      <c r="O1" s="70"/>
      <c r="P1" s="70"/>
      <c r="Q1" s="70"/>
      <c r="R1" s="70"/>
      <c r="S1" s="94" t="s">
        <v>25</v>
      </c>
      <c r="T1" s="36" t="s">
        <v>25</v>
      </c>
    </row>
    <row r="2" ht="36" customHeight="true" spans="1:20">
      <c r="A2" s="233" t="s">
        <v>26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true" spans="1:20">
      <c r="A3" s="41" t="s">
        <v>2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70" t="s">
        <v>3</v>
      </c>
      <c r="T3" s="255" t="s">
        <v>27</v>
      </c>
    </row>
    <row r="4" ht="18.75" customHeight="true" spans="1:20">
      <c r="A4" s="234" t="s">
        <v>28</v>
      </c>
      <c r="B4" s="235" t="s">
        <v>29</v>
      </c>
      <c r="C4" s="235" t="s">
        <v>30</v>
      </c>
      <c r="D4" s="236" t="s">
        <v>31</v>
      </c>
      <c r="E4" s="244"/>
      <c r="F4" s="244"/>
      <c r="G4" s="244"/>
      <c r="H4" s="244"/>
      <c r="I4" s="247"/>
      <c r="J4" s="244"/>
      <c r="K4" s="244"/>
      <c r="L4" s="244"/>
      <c r="M4" s="244"/>
      <c r="N4" s="251"/>
      <c r="O4" s="236" t="s">
        <v>21</v>
      </c>
      <c r="P4" s="236"/>
      <c r="Q4" s="236"/>
      <c r="R4" s="236"/>
      <c r="S4" s="244"/>
      <c r="T4" s="256"/>
    </row>
    <row r="5" ht="24.75" customHeight="true" spans="1:20">
      <c r="A5" s="237"/>
      <c r="B5" s="238"/>
      <c r="C5" s="238"/>
      <c r="D5" s="238" t="s">
        <v>32</v>
      </c>
      <c r="E5" s="238" t="s">
        <v>33</v>
      </c>
      <c r="F5" s="238" t="s">
        <v>34</v>
      </c>
      <c r="G5" s="238" t="s">
        <v>35</v>
      </c>
      <c r="H5" s="238" t="s">
        <v>36</v>
      </c>
      <c r="I5" s="248" t="s">
        <v>37</v>
      </c>
      <c r="J5" s="249"/>
      <c r="K5" s="249"/>
      <c r="L5" s="249"/>
      <c r="M5" s="249"/>
      <c r="N5" s="252"/>
      <c r="O5" s="253" t="s">
        <v>32</v>
      </c>
      <c r="P5" s="253" t="s">
        <v>33</v>
      </c>
      <c r="Q5" s="234" t="s">
        <v>34</v>
      </c>
      <c r="R5" s="235" t="s">
        <v>35</v>
      </c>
      <c r="S5" s="257" t="s">
        <v>36</v>
      </c>
      <c r="T5" s="235" t="s">
        <v>37</v>
      </c>
    </row>
    <row r="6" ht="24.75" customHeight="true" spans="1:20">
      <c r="A6" s="239"/>
      <c r="B6" s="240"/>
      <c r="C6" s="240"/>
      <c r="D6" s="240"/>
      <c r="E6" s="240"/>
      <c r="F6" s="240"/>
      <c r="G6" s="240"/>
      <c r="H6" s="240"/>
      <c r="I6" s="17" t="s">
        <v>32</v>
      </c>
      <c r="J6" s="250" t="s">
        <v>38</v>
      </c>
      <c r="K6" s="250" t="s">
        <v>39</v>
      </c>
      <c r="L6" s="250" t="s">
        <v>40</v>
      </c>
      <c r="M6" s="250" t="s">
        <v>41</v>
      </c>
      <c r="N6" s="250" t="s">
        <v>42</v>
      </c>
      <c r="O6" s="254"/>
      <c r="P6" s="254"/>
      <c r="Q6" s="258"/>
      <c r="R6" s="254"/>
      <c r="S6" s="240"/>
      <c r="T6" s="240"/>
    </row>
    <row r="7" ht="16.5" customHeight="true" spans="1:20">
      <c r="A7" s="241">
        <v>1</v>
      </c>
      <c r="B7" s="7">
        <v>2</v>
      </c>
      <c r="C7" s="7">
        <v>3</v>
      </c>
      <c r="D7" s="7">
        <v>4</v>
      </c>
      <c r="E7" s="245">
        <v>5</v>
      </c>
      <c r="F7" s="246">
        <v>6</v>
      </c>
      <c r="G7" s="246">
        <v>7</v>
      </c>
      <c r="H7" s="245">
        <v>8</v>
      </c>
      <c r="I7" s="245">
        <v>9</v>
      </c>
      <c r="J7" s="246">
        <v>10</v>
      </c>
      <c r="K7" s="246">
        <v>11</v>
      </c>
      <c r="L7" s="245">
        <v>12</v>
      </c>
      <c r="M7" s="245">
        <v>13</v>
      </c>
      <c r="N7" s="246">
        <v>14</v>
      </c>
      <c r="O7" s="246">
        <v>15</v>
      </c>
      <c r="P7" s="245">
        <v>16</v>
      </c>
      <c r="Q7" s="259">
        <v>17</v>
      </c>
      <c r="R7" s="260">
        <v>18</v>
      </c>
      <c r="S7" s="260">
        <v>19</v>
      </c>
      <c r="T7" s="260">
        <v>20</v>
      </c>
    </row>
    <row r="8" ht="16.5" customHeight="true" spans="1:20">
      <c r="A8" s="8" t="s">
        <v>43</v>
      </c>
      <c r="B8" s="8" t="s">
        <v>44</v>
      </c>
      <c r="C8" s="18">
        <v>12975.155957</v>
      </c>
      <c r="D8" s="18">
        <v>12975.155957</v>
      </c>
      <c r="E8" s="18">
        <v>12675.155957</v>
      </c>
      <c r="F8" s="18"/>
      <c r="G8" s="18"/>
      <c r="H8" s="18"/>
      <c r="I8" s="18">
        <v>300</v>
      </c>
      <c r="J8" s="18"/>
      <c r="K8" s="18"/>
      <c r="L8" s="18"/>
      <c r="M8" s="18"/>
      <c r="N8" s="18">
        <v>300</v>
      </c>
      <c r="O8" s="18"/>
      <c r="P8" s="18"/>
      <c r="Q8" s="18"/>
      <c r="R8" s="18"/>
      <c r="S8" s="18"/>
      <c r="T8" s="18"/>
    </row>
    <row r="9" ht="12.75" customHeight="true" spans="1:20">
      <c r="A9" s="98" t="s">
        <v>45</v>
      </c>
      <c r="B9" s="98" t="s">
        <v>44</v>
      </c>
      <c r="C9" s="18">
        <v>12975.155957</v>
      </c>
      <c r="D9" s="18">
        <v>12975.155957</v>
      </c>
      <c r="E9" s="18">
        <v>12675.155957</v>
      </c>
      <c r="F9" s="18"/>
      <c r="G9" s="18"/>
      <c r="H9" s="18"/>
      <c r="I9" s="18">
        <v>300</v>
      </c>
      <c r="J9" s="18"/>
      <c r="K9" s="18"/>
      <c r="L9" s="18"/>
      <c r="M9" s="18"/>
      <c r="N9" s="18">
        <v>300</v>
      </c>
      <c r="O9" s="18"/>
      <c r="P9" s="18"/>
      <c r="Q9" s="18"/>
      <c r="R9" s="18"/>
      <c r="S9" s="8"/>
      <c r="T9" s="8"/>
    </row>
    <row r="10" customHeight="true" spans="1:20">
      <c r="A10" s="242" t="s">
        <v>30</v>
      </c>
      <c r="B10" s="243"/>
      <c r="C10" s="18">
        <v>12975.155957</v>
      </c>
      <c r="D10" s="18">
        <v>12975.155957</v>
      </c>
      <c r="E10" s="18">
        <v>12675.155957</v>
      </c>
      <c r="F10" s="18"/>
      <c r="G10" s="18"/>
      <c r="H10" s="18"/>
      <c r="I10" s="18">
        <v>300</v>
      </c>
      <c r="J10" s="18"/>
      <c r="K10" s="18"/>
      <c r="L10" s="18"/>
      <c r="M10" s="18"/>
      <c r="N10" s="18">
        <v>300</v>
      </c>
      <c r="O10" s="18"/>
      <c r="P10" s="18"/>
      <c r="Q10" s="18"/>
      <c r="R10" s="18"/>
      <c r="S10" s="18"/>
      <c r="T10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13"/>
  <sheetViews>
    <sheetView showZeros="0" workbookViewId="0">
      <selection activeCell="A13" sqref="A13:D13"/>
    </sheetView>
  </sheetViews>
  <sheetFormatPr defaultColWidth="9.125" defaultRowHeight="14.25" customHeight="true" outlineLevelCol="6"/>
  <cols>
    <col min="1" max="1" width="27.375" customWidth="true"/>
    <col min="2" max="2" width="30.75" customWidth="true"/>
    <col min="3" max="3" width="27.375" customWidth="true"/>
    <col min="4" max="4" width="26.875" customWidth="true"/>
    <col min="5" max="7" width="30.375" customWidth="true"/>
  </cols>
  <sheetData>
    <row r="1" ht="13.5" customHeight="true" spans="4:7">
      <c r="D1" s="1"/>
      <c r="G1" s="13" t="s">
        <v>461</v>
      </c>
    </row>
    <row r="2" ht="27.75" customHeight="true" spans="1:7">
      <c r="A2" s="2" t="s">
        <v>462</v>
      </c>
      <c r="B2" s="2"/>
      <c r="C2" s="2"/>
      <c r="D2" s="2"/>
      <c r="E2" s="2"/>
      <c r="F2" s="2"/>
      <c r="G2" s="2"/>
    </row>
    <row r="3" ht="13.5" customHeight="true" spans="1:7">
      <c r="A3" s="3" t="s">
        <v>2</v>
      </c>
      <c r="B3" s="4"/>
      <c r="C3" s="4"/>
      <c r="D3" s="4"/>
      <c r="E3" s="14"/>
      <c r="F3" s="14"/>
      <c r="G3" s="277" t="s">
        <v>3</v>
      </c>
    </row>
    <row r="4" ht="21.75" customHeight="true" spans="1:7">
      <c r="A4" s="5" t="s">
        <v>229</v>
      </c>
      <c r="B4" s="5" t="s">
        <v>304</v>
      </c>
      <c r="C4" s="5" t="s">
        <v>231</v>
      </c>
      <c r="D4" s="6" t="s">
        <v>463</v>
      </c>
      <c r="E4" s="16" t="s">
        <v>33</v>
      </c>
      <c r="F4" s="16"/>
      <c r="G4" s="16"/>
    </row>
    <row r="5" ht="21.75" customHeight="true" spans="1:7">
      <c r="A5" s="5"/>
      <c r="B5" s="5"/>
      <c r="C5" s="5"/>
      <c r="D5" s="6"/>
      <c r="E5" s="16" t="s">
        <v>464</v>
      </c>
      <c r="F5" s="6" t="s">
        <v>465</v>
      </c>
      <c r="G5" s="6" t="s">
        <v>466</v>
      </c>
    </row>
    <row r="6" ht="40.5" customHeight="true" spans="1:7">
      <c r="A6" s="5"/>
      <c r="B6" s="5"/>
      <c r="C6" s="5"/>
      <c r="D6" s="6"/>
      <c r="E6" s="16"/>
      <c r="F6" s="6" t="s">
        <v>32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/>
      <c r="E7" s="7">
        <v>8</v>
      </c>
      <c r="F7" s="7">
        <v>9</v>
      </c>
      <c r="G7" s="17">
        <v>10</v>
      </c>
    </row>
    <row r="8" ht="26.25" customHeight="true" spans="1:7">
      <c r="A8" s="8" t="s">
        <v>44</v>
      </c>
      <c r="B8" s="9"/>
      <c r="C8" s="9"/>
      <c r="D8" s="9"/>
      <c r="E8" s="18"/>
      <c r="F8" s="18">
        <v>2191.2508</v>
      </c>
      <c r="G8" s="18"/>
    </row>
    <row r="9" ht="24.75" customHeight="true" spans="1:7">
      <c r="A9" s="9"/>
      <c r="B9" s="8" t="s">
        <v>467</v>
      </c>
      <c r="C9" s="8" t="s">
        <v>301</v>
      </c>
      <c r="D9" s="8" t="s">
        <v>468</v>
      </c>
      <c r="E9" s="18"/>
      <c r="F9" s="18">
        <v>1468.8</v>
      </c>
      <c r="G9" s="18"/>
    </row>
    <row r="10" ht="24.75" customHeight="true" spans="1:7">
      <c r="A10" s="8"/>
      <c r="B10" s="8" t="s">
        <v>469</v>
      </c>
      <c r="C10" s="8" t="s">
        <v>309</v>
      </c>
      <c r="D10" s="8" t="s">
        <v>468</v>
      </c>
      <c r="E10" s="18"/>
      <c r="F10" s="18">
        <v>22.4508</v>
      </c>
      <c r="G10" s="18"/>
    </row>
    <row r="11" ht="18.75" customHeight="true" spans="1:7">
      <c r="A11" s="8"/>
      <c r="B11" s="8" t="s">
        <v>469</v>
      </c>
      <c r="C11" s="8" t="s">
        <v>325</v>
      </c>
      <c r="D11" s="8" t="s">
        <v>468</v>
      </c>
      <c r="E11" s="18"/>
      <c r="F11" s="18">
        <v>100</v>
      </c>
      <c r="G11" s="18"/>
    </row>
    <row r="12" customHeight="true" spans="1:7">
      <c r="A12" s="8"/>
      <c r="B12" s="8" t="s">
        <v>470</v>
      </c>
      <c r="C12" s="8" t="s">
        <v>312</v>
      </c>
      <c r="D12" s="8" t="s">
        <v>468</v>
      </c>
      <c r="E12" s="18"/>
      <c r="F12" s="18">
        <v>600</v>
      </c>
      <c r="G12" s="18"/>
    </row>
    <row r="13" customHeight="true" spans="1:7">
      <c r="A13" s="10" t="s">
        <v>30</v>
      </c>
      <c r="B13" s="11" t="s">
        <v>471</v>
      </c>
      <c r="C13" s="11"/>
      <c r="D13" s="12"/>
      <c r="E13" s="18"/>
      <c r="F13" s="18">
        <v>2191.2508</v>
      </c>
      <c r="G13" s="18"/>
    </row>
  </sheetData>
  <mergeCells count="11">
    <mergeCell ref="A2:G2"/>
    <mergeCell ref="A3:D3"/>
    <mergeCell ref="E4:G4"/>
    <mergeCell ref="A13:D13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28"/>
  <sheetViews>
    <sheetView showZeros="0" workbookViewId="0">
      <selection activeCell="D39" sqref="$A1:$XFD1048576"/>
    </sheetView>
  </sheetViews>
  <sheetFormatPr defaultColWidth="9.125" defaultRowHeight="14.25" customHeight="true"/>
  <cols>
    <col min="1" max="1" width="30.375" customWidth="true"/>
    <col min="2" max="2" width="37.75" customWidth="true"/>
    <col min="3" max="3" width="18.875" customWidth="true"/>
    <col min="4" max="4" width="21" customWidth="true"/>
    <col min="5" max="5" width="18.875" customWidth="true"/>
    <col min="6" max="6" width="20.125" customWidth="true"/>
    <col min="7" max="7" width="18.875" customWidth="true"/>
    <col min="8" max="8" width="19.875" customWidth="true"/>
    <col min="9" max="9" width="21.25" customWidth="true"/>
    <col min="10" max="10" width="15.625" customWidth="true"/>
    <col min="11" max="11" width="16.375" customWidth="true"/>
    <col min="12" max="12" width="13.625" customWidth="true"/>
    <col min="13" max="17" width="18.875" customWidth="true"/>
  </cols>
  <sheetData>
    <row r="1" ht="15.75" customHeight="true" spans="17:17">
      <c r="Q1" s="45" t="s">
        <v>46</v>
      </c>
    </row>
    <row r="2" ht="28.5" customHeight="true" spans="1:17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15" t="s">
        <v>2</v>
      </c>
      <c r="B3" s="216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71" t="s">
        <v>3</v>
      </c>
    </row>
    <row r="4" ht="17.25" customHeight="true" spans="1:17">
      <c r="A4" s="217" t="s">
        <v>48</v>
      </c>
      <c r="B4" s="218" t="s">
        <v>49</v>
      </c>
      <c r="C4" s="219" t="s">
        <v>30</v>
      </c>
      <c r="D4" s="220" t="s">
        <v>50</v>
      </c>
      <c r="E4" s="16"/>
      <c r="F4" s="220" t="s">
        <v>51</v>
      </c>
      <c r="G4" s="16"/>
      <c r="H4" s="222" t="s">
        <v>33</v>
      </c>
      <c r="I4" s="226" t="s">
        <v>34</v>
      </c>
      <c r="J4" s="218" t="s">
        <v>52</v>
      </c>
      <c r="K4" s="227" t="s">
        <v>35</v>
      </c>
      <c r="L4" s="220" t="s">
        <v>37</v>
      </c>
      <c r="M4" s="228"/>
      <c r="N4" s="228"/>
      <c r="O4" s="228"/>
      <c r="P4" s="228"/>
      <c r="Q4" s="232"/>
    </row>
    <row r="5" ht="26.25" customHeight="true" spans="1:17">
      <c r="A5" s="16"/>
      <c r="B5" s="221"/>
      <c r="C5" s="221"/>
      <c r="D5" s="221" t="s">
        <v>30</v>
      </c>
      <c r="E5" s="221" t="s">
        <v>53</v>
      </c>
      <c r="F5" s="221" t="s">
        <v>30</v>
      </c>
      <c r="G5" s="223" t="s">
        <v>53</v>
      </c>
      <c r="H5" s="221"/>
      <c r="I5" s="221"/>
      <c r="J5" s="221"/>
      <c r="K5" s="223"/>
      <c r="L5" s="221" t="s">
        <v>32</v>
      </c>
      <c r="M5" s="229" t="s">
        <v>54</v>
      </c>
      <c r="N5" s="229" t="s">
        <v>55</v>
      </c>
      <c r="O5" s="229" t="s">
        <v>56</v>
      </c>
      <c r="P5" s="229" t="s">
        <v>57</v>
      </c>
      <c r="Q5" s="229" t="s">
        <v>58</v>
      </c>
    </row>
    <row r="6" ht="16.5" customHeight="true" spans="1:17">
      <c r="A6" s="16">
        <v>1</v>
      </c>
      <c r="B6" s="221">
        <v>2</v>
      </c>
      <c r="C6" s="221">
        <v>3</v>
      </c>
      <c r="D6" s="221">
        <v>4</v>
      </c>
      <c r="E6" s="224">
        <v>5</v>
      </c>
      <c r="F6" s="225">
        <v>6</v>
      </c>
      <c r="G6" s="224">
        <v>7</v>
      </c>
      <c r="H6" s="225">
        <v>8</v>
      </c>
      <c r="I6" s="224">
        <v>9</v>
      </c>
      <c r="J6" s="224">
        <v>10</v>
      </c>
      <c r="K6" s="224">
        <v>11</v>
      </c>
      <c r="L6" s="224">
        <v>12</v>
      </c>
      <c r="M6" s="230">
        <v>13</v>
      </c>
      <c r="N6" s="231">
        <v>14</v>
      </c>
      <c r="O6" s="231">
        <v>15</v>
      </c>
      <c r="P6" s="231">
        <v>16</v>
      </c>
      <c r="Q6" s="231">
        <v>17</v>
      </c>
    </row>
    <row r="7" ht="19.5" customHeight="true" spans="1:17">
      <c r="A7" s="8" t="s">
        <v>59</v>
      </c>
      <c r="B7" s="8" t="s">
        <v>60</v>
      </c>
      <c r="C7" s="18">
        <v>10656.103942</v>
      </c>
      <c r="D7" s="18">
        <v>9756.103942</v>
      </c>
      <c r="E7" s="18">
        <v>9756.103942</v>
      </c>
      <c r="F7" s="18">
        <v>900</v>
      </c>
      <c r="G7" s="18">
        <v>600</v>
      </c>
      <c r="H7" s="18">
        <v>10356.103942</v>
      </c>
      <c r="I7" s="18"/>
      <c r="J7" s="18"/>
      <c r="K7" s="18"/>
      <c r="L7" s="18">
        <v>300</v>
      </c>
      <c r="M7" s="18"/>
      <c r="N7" s="18"/>
      <c r="O7" s="18"/>
      <c r="P7" s="18"/>
      <c r="Q7" s="18">
        <v>300</v>
      </c>
    </row>
    <row r="8" ht="19.5" customHeight="true" spans="1:17">
      <c r="A8" s="98" t="s">
        <v>61</v>
      </c>
      <c r="B8" s="98" t="s">
        <v>62</v>
      </c>
      <c r="C8" s="18">
        <v>10656.103942</v>
      </c>
      <c r="D8" s="18">
        <v>9756.103942</v>
      </c>
      <c r="E8" s="18">
        <v>9756.103942</v>
      </c>
      <c r="F8" s="18">
        <v>900</v>
      </c>
      <c r="G8" s="18">
        <v>600</v>
      </c>
      <c r="H8" s="18">
        <v>10356.103942</v>
      </c>
      <c r="I8" s="18"/>
      <c r="J8" s="18"/>
      <c r="K8" s="18"/>
      <c r="L8" s="18">
        <v>300</v>
      </c>
      <c r="M8" s="18"/>
      <c r="N8" s="18"/>
      <c r="O8" s="18"/>
      <c r="P8" s="18"/>
      <c r="Q8" s="18">
        <v>300</v>
      </c>
    </row>
    <row r="9" ht="19.5" customHeight="true" spans="1:17">
      <c r="A9" s="153" t="s">
        <v>63</v>
      </c>
      <c r="B9" s="153" t="s">
        <v>64</v>
      </c>
      <c r="C9" s="18">
        <v>9516.303942</v>
      </c>
      <c r="D9" s="18">
        <v>9516.303942</v>
      </c>
      <c r="E9" s="18">
        <v>9516.303942</v>
      </c>
      <c r="F9" s="18"/>
      <c r="G9" s="18"/>
      <c r="H9" s="18">
        <v>9516.303942</v>
      </c>
      <c r="I9" s="18"/>
      <c r="J9" s="18"/>
      <c r="K9" s="18"/>
      <c r="L9" s="18"/>
      <c r="M9" s="18"/>
      <c r="N9" s="18"/>
      <c r="O9" s="18"/>
      <c r="P9" s="18"/>
      <c r="Q9" s="18"/>
    </row>
    <row r="10" ht="19.5" customHeight="true" spans="1:17">
      <c r="A10" s="153" t="s">
        <v>65</v>
      </c>
      <c r="B10" s="153" t="s">
        <v>66</v>
      </c>
      <c r="C10" s="18">
        <v>600</v>
      </c>
      <c r="D10" s="18"/>
      <c r="E10" s="18"/>
      <c r="F10" s="18">
        <v>600</v>
      </c>
      <c r="G10" s="18">
        <v>600</v>
      </c>
      <c r="H10" s="18">
        <v>600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19.5" customHeight="true" spans="1:17">
      <c r="A11" s="153" t="s">
        <v>67</v>
      </c>
      <c r="B11" s="153" t="s">
        <v>68</v>
      </c>
      <c r="C11" s="18">
        <v>239.8</v>
      </c>
      <c r="D11" s="18">
        <v>239.8</v>
      </c>
      <c r="E11" s="18">
        <v>239.8</v>
      </c>
      <c r="F11" s="18"/>
      <c r="G11" s="18"/>
      <c r="H11" s="18">
        <v>239.8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153" t="s">
        <v>69</v>
      </c>
      <c r="B12" s="153" t="s">
        <v>70</v>
      </c>
      <c r="C12" s="18">
        <v>300</v>
      </c>
      <c r="D12" s="18"/>
      <c r="E12" s="18"/>
      <c r="F12" s="18">
        <v>300</v>
      </c>
      <c r="G12" s="18"/>
      <c r="H12" s="18"/>
      <c r="I12" s="18"/>
      <c r="J12" s="18"/>
      <c r="K12" s="18"/>
      <c r="L12" s="18">
        <v>300</v>
      </c>
      <c r="M12" s="18"/>
      <c r="N12" s="18"/>
      <c r="O12" s="18"/>
      <c r="P12" s="18"/>
      <c r="Q12" s="18">
        <v>300</v>
      </c>
    </row>
    <row r="13" ht="19.5" customHeight="true" spans="1:17">
      <c r="A13" s="8" t="s">
        <v>71</v>
      </c>
      <c r="B13" s="8" t="s">
        <v>72</v>
      </c>
      <c r="C13" s="18">
        <v>1175.572882</v>
      </c>
      <c r="D13" s="18">
        <v>1053.122082</v>
      </c>
      <c r="E13" s="18">
        <v>1053.122082</v>
      </c>
      <c r="F13" s="18">
        <v>122.4508</v>
      </c>
      <c r="G13" s="18">
        <v>122.4508</v>
      </c>
      <c r="H13" s="18">
        <v>1175.572882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19.5" customHeight="true" spans="1:17">
      <c r="A14" s="98" t="s">
        <v>73</v>
      </c>
      <c r="B14" s="98" t="s">
        <v>74</v>
      </c>
      <c r="C14" s="18">
        <v>1053.122082</v>
      </c>
      <c r="D14" s="18">
        <v>1053.122082</v>
      </c>
      <c r="E14" s="18">
        <v>1053.122082</v>
      </c>
      <c r="F14" s="18"/>
      <c r="G14" s="18"/>
      <c r="H14" s="18">
        <v>1053.122082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153" t="s">
        <v>75</v>
      </c>
      <c r="B15" s="153" t="s">
        <v>76</v>
      </c>
      <c r="C15" s="18">
        <v>131.218082</v>
      </c>
      <c r="D15" s="18">
        <v>131.218082</v>
      </c>
      <c r="E15" s="18">
        <v>131.218082</v>
      </c>
      <c r="F15" s="18"/>
      <c r="G15" s="18"/>
      <c r="H15" s="18">
        <v>131.218082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153" t="s">
        <v>77</v>
      </c>
      <c r="B16" s="153" t="s">
        <v>78</v>
      </c>
      <c r="C16" s="18">
        <v>871.904</v>
      </c>
      <c r="D16" s="18">
        <v>871.904</v>
      </c>
      <c r="E16" s="18">
        <v>871.904</v>
      </c>
      <c r="F16" s="18"/>
      <c r="G16" s="18"/>
      <c r="H16" s="18">
        <v>871.904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153" t="s">
        <v>79</v>
      </c>
      <c r="B17" s="153" t="s">
        <v>80</v>
      </c>
      <c r="C17" s="18">
        <v>50</v>
      </c>
      <c r="D17" s="18">
        <v>50</v>
      </c>
      <c r="E17" s="18">
        <v>50</v>
      </c>
      <c r="F17" s="18"/>
      <c r="G17" s="18"/>
      <c r="H17" s="18">
        <v>50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98" t="s">
        <v>81</v>
      </c>
      <c r="B18" s="98" t="s">
        <v>82</v>
      </c>
      <c r="C18" s="18">
        <v>122.4508</v>
      </c>
      <c r="D18" s="18"/>
      <c r="E18" s="18"/>
      <c r="F18" s="18">
        <v>122.4508</v>
      </c>
      <c r="G18" s="18">
        <v>122.4508</v>
      </c>
      <c r="H18" s="18">
        <v>122.4508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153" t="s">
        <v>83</v>
      </c>
      <c r="B19" s="153" t="s">
        <v>84</v>
      </c>
      <c r="C19" s="18">
        <v>122.4508</v>
      </c>
      <c r="D19" s="18"/>
      <c r="E19" s="18"/>
      <c r="F19" s="18">
        <v>122.4508</v>
      </c>
      <c r="G19" s="18">
        <v>122.4508</v>
      </c>
      <c r="H19" s="18">
        <v>122.4508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8" t="s">
        <v>85</v>
      </c>
      <c r="B20" s="8" t="s">
        <v>86</v>
      </c>
      <c r="C20" s="18">
        <v>551.52966</v>
      </c>
      <c r="D20" s="18">
        <v>551.52966</v>
      </c>
      <c r="E20" s="18">
        <v>551.52966</v>
      </c>
      <c r="F20" s="18"/>
      <c r="G20" s="18"/>
      <c r="H20" s="18">
        <v>551.52966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19.5" customHeight="true" spans="1:17">
      <c r="A21" s="98" t="s">
        <v>87</v>
      </c>
      <c r="B21" s="98" t="s">
        <v>88</v>
      </c>
      <c r="C21" s="18">
        <v>551.52966</v>
      </c>
      <c r="D21" s="18">
        <v>551.52966</v>
      </c>
      <c r="E21" s="18">
        <v>551.52966</v>
      </c>
      <c r="F21" s="18"/>
      <c r="G21" s="18"/>
      <c r="H21" s="18">
        <v>551.52966</v>
      </c>
      <c r="I21" s="18"/>
      <c r="J21" s="18"/>
      <c r="K21" s="18"/>
      <c r="L21" s="18"/>
      <c r="M21" s="18"/>
      <c r="N21" s="18"/>
      <c r="O21" s="18"/>
      <c r="P21" s="18"/>
      <c r="Q21" s="18"/>
    </row>
    <row r="22" ht="19.5" customHeight="true" spans="1:17">
      <c r="A22" s="153" t="s">
        <v>89</v>
      </c>
      <c r="B22" s="153" t="s">
        <v>90</v>
      </c>
      <c r="C22" s="18">
        <v>291.397109</v>
      </c>
      <c r="D22" s="18">
        <v>291.397109</v>
      </c>
      <c r="E22" s="18">
        <v>291.397109</v>
      </c>
      <c r="F22" s="18"/>
      <c r="G22" s="18"/>
      <c r="H22" s="18">
        <v>291.397109</v>
      </c>
      <c r="I22" s="18"/>
      <c r="J22" s="18"/>
      <c r="K22" s="18"/>
      <c r="L22" s="18"/>
      <c r="M22" s="18"/>
      <c r="N22" s="18"/>
      <c r="O22" s="18"/>
      <c r="P22" s="18"/>
      <c r="Q22" s="18"/>
    </row>
    <row r="23" ht="19.5" customHeight="true" spans="1:17">
      <c r="A23" s="153" t="s">
        <v>91</v>
      </c>
      <c r="B23" s="153" t="s">
        <v>92</v>
      </c>
      <c r="C23" s="18">
        <v>221.565287</v>
      </c>
      <c r="D23" s="18">
        <v>221.565287</v>
      </c>
      <c r="E23" s="18">
        <v>221.565287</v>
      </c>
      <c r="F23" s="18"/>
      <c r="G23" s="18"/>
      <c r="H23" s="18">
        <v>221.565287</v>
      </c>
      <c r="I23" s="18"/>
      <c r="J23" s="18"/>
      <c r="K23" s="18"/>
      <c r="L23" s="18"/>
      <c r="M23" s="18"/>
      <c r="N23" s="18"/>
      <c r="O23" s="18"/>
      <c r="P23" s="18"/>
      <c r="Q23" s="18"/>
    </row>
    <row r="24" ht="19.5" customHeight="true" spans="1:17">
      <c r="A24" s="153" t="s">
        <v>93</v>
      </c>
      <c r="B24" s="153" t="s">
        <v>94</v>
      </c>
      <c r="C24" s="18">
        <v>38.567264</v>
      </c>
      <c r="D24" s="18">
        <v>38.567264</v>
      </c>
      <c r="E24" s="18">
        <v>38.567264</v>
      </c>
      <c r="F24" s="18"/>
      <c r="G24" s="18"/>
      <c r="H24" s="18">
        <v>38.567264</v>
      </c>
      <c r="I24" s="18"/>
      <c r="J24" s="18"/>
      <c r="K24" s="18"/>
      <c r="L24" s="18"/>
      <c r="M24" s="18"/>
      <c r="N24" s="18"/>
      <c r="O24" s="18"/>
      <c r="P24" s="18"/>
      <c r="Q24" s="18"/>
    </row>
    <row r="25" ht="19.5" customHeight="true" spans="1:17">
      <c r="A25" s="8" t="s">
        <v>95</v>
      </c>
      <c r="B25" s="8" t="s">
        <v>96</v>
      </c>
      <c r="C25" s="18">
        <v>591.949473</v>
      </c>
      <c r="D25" s="18">
        <v>591.949473</v>
      </c>
      <c r="E25" s="18">
        <v>591.949473</v>
      </c>
      <c r="F25" s="18"/>
      <c r="G25" s="18"/>
      <c r="H25" s="18">
        <v>591.949473</v>
      </c>
      <c r="I25" s="18"/>
      <c r="J25" s="18"/>
      <c r="K25" s="18"/>
      <c r="L25" s="18"/>
      <c r="M25" s="18"/>
      <c r="N25" s="18"/>
      <c r="O25" s="18"/>
      <c r="P25" s="18"/>
      <c r="Q25" s="18"/>
    </row>
    <row r="26" ht="19.5" customHeight="true" spans="1:17">
      <c r="A26" s="98" t="s">
        <v>97</v>
      </c>
      <c r="B26" s="98" t="s">
        <v>98</v>
      </c>
      <c r="C26" s="18">
        <v>591.949473</v>
      </c>
      <c r="D26" s="18">
        <v>591.949473</v>
      </c>
      <c r="E26" s="18">
        <v>591.949473</v>
      </c>
      <c r="F26" s="18"/>
      <c r="G26" s="18"/>
      <c r="H26" s="18">
        <v>591.949473</v>
      </c>
      <c r="I26" s="18"/>
      <c r="J26" s="18"/>
      <c r="K26" s="18"/>
      <c r="L26" s="18"/>
      <c r="M26" s="18"/>
      <c r="N26" s="18"/>
      <c r="O26" s="18"/>
      <c r="P26" s="18"/>
      <c r="Q26" s="18"/>
    </row>
    <row r="27" ht="17.25" customHeight="true" spans="1:17">
      <c r="A27" s="153" t="s">
        <v>99</v>
      </c>
      <c r="B27" s="153" t="s">
        <v>100</v>
      </c>
      <c r="C27" s="18">
        <v>565.630782</v>
      </c>
      <c r="D27" s="18">
        <v>565.630782</v>
      </c>
      <c r="E27" s="18">
        <v>565.630782</v>
      </c>
      <c r="F27" s="18"/>
      <c r="G27" s="18"/>
      <c r="H27" s="18">
        <v>565.630782</v>
      </c>
      <c r="I27" s="18"/>
      <c r="J27" s="18"/>
      <c r="K27" s="18"/>
      <c r="L27" s="18"/>
      <c r="M27" s="18"/>
      <c r="N27" s="18"/>
      <c r="O27" s="18"/>
      <c r="P27" s="18"/>
      <c r="Q27" s="18"/>
    </row>
    <row r="28" customHeight="true" spans="1:17">
      <c r="A28" s="153" t="s">
        <v>101</v>
      </c>
      <c r="B28" s="153" t="s">
        <v>102</v>
      </c>
      <c r="C28" s="18">
        <v>26.318691</v>
      </c>
      <c r="D28" s="18">
        <v>26.318691</v>
      </c>
      <c r="E28" s="18">
        <v>26.318691</v>
      </c>
      <c r="F28" s="18"/>
      <c r="G28" s="18"/>
      <c r="H28" s="18">
        <v>26.318691</v>
      </c>
      <c r="I28" s="18"/>
      <c r="J28" s="18"/>
      <c r="K28" s="18"/>
      <c r="L28" s="18"/>
      <c r="M28" s="18"/>
      <c r="N28" s="18"/>
      <c r="O28" s="18"/>
      <c r="P28" s="18"/>
      <c r="Q28" s="18"/>
    </row>
  </sheetData>
  <mergeCells count="12">
    <mergeCell ref="A2:Q2"/>
    <mergeCell ref="A3:N3"/>
    <mergeCell ref="D4:E4"/>
    <mergeCell ref="F4:G4"/>
    <mergeCell ref="L4:Q4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16"/>
  <sheetViews>
    <sheetView showZeros="0" workbookViewId="0">
      <selection activeCell="D39" sqref="$A1:$XFD1048576"/>
    </sheetView>
  </sheetViews>
  <sheetFormatPr defaultColWidth="9.125" defaultRowHeight="14.25" customHeight="true" outlineLevelCol="3"/>
  <cols>
    <col min="1" max="1" width="49.25" customWidth="true"/>
    <col min="2" max="2" width="38.875" customWidth="true"/>
    <col min="3" max="3" width="52.75" customWidth="true"/>
    <col min="4" max="4" width="36.375" customWidth="true"/>
  </cols>
  <sheetData>
    <row r="1" customHeight="true" spans="1:4">
      <c r="A1" s="197"/>
      <c r="C1" s="208"/>
      <c r="D1" s="146" t="s">
        <v>103</v>
      </c>
    </row>
    <row r="2" ht="31.5" customHeight="true" spans="1:4">
      <c r="A2" s="49" t="s">
        <v>104</v>
      </c>
      <c r="B2" s="209"/>
      <c r="C2" s="208"/>
      <c r="D2" s="209"/>
    </row>
    <row r="3" ht="17.25" customHeight="true" spans="1:4">
      <c r="A3" s="108" t="s">
        <v>2</v>
      </c>
      <c r="B3" s="210"/>
      <c r="C3" s="208"/>
      <c r="D3" s="272" t="s">
        <v>3</v>
      </c>
    </row>
    <row r="4" ht="19.5" customHeight="true" spans="1:4">
      <c r="A4" s="16" t="s">
        <v>4</v>
      </c>
      <c r="B4" s="16"/>
      <c r="C4" s="211" t="s">
        <v>5</v>
      </c>
      <c r="D4" s="180"/>
    </row>
    <row r="5" ht="21.75" customHeight="true" spans="1:4">
      <c r="A5" s="16" t="s">
        <v>6</v>
      </c>
      <c r="B5" s="212" t="s">
        <v>7</v>
      </c>
      <c r="C5" s="213" t="s">
        <v>105</v>
      </c>
      <c r="D5" s="212" t="s">
        <v>7</v>
      </c>
    </row>
    <row r="6" ht="17.25" customHeight="true" spans="1:4">
      <c r="A6" s="16"/>
      <c r="B6" s="214"/>
      <c r="C6" s="213"/>
      <c r="D6" s="214"/>
    </row>
    <row r="7" ht="17.25" customHeight="true" spans="1:4">
      <c r="A7" s="8" t="s">
        <v>106</v>
      </c>
      <c r="B7" s="18">
        <v>12675.155957</v>
      </c>
      <c r="C7" s="8" t="s">
        <v>107</v>
      </c>
      <c r="D7" s="18">
        <v>12675.155957</v>
      </c>
    </row>
    <row r="8" ht="17.25" customHeight="true" spans="1:4">
      <c r="A8" s="8" t="s">
        <v>108</v>
      </c>
      <c r="B8" s="18">
        <v>12675.155957</v>
      </c>
      <c r="C8" s="8" t="str">
        <f>"(一)"&amp;"公共安全支出"</f>
        <v>(一)公共安全支出</v>
      </c>
      <c r="D8" s="18">
        <v>10356.103942</v>
      </c>
    </row>
    <row r="9" ht="17.25" customHeight="true" spans="1:4">
      <c r="A9" s="8" t="s">
        <v>109</v>
      </c>
      <c r="B9" s="18"/>
      <c r="C9" s="8" t="str">
        <f>"(二)"&amp;"社会保障和就业支出"</f>
        <v>(二)社会保障和就业支出</v>
      </c>
      <c r="D9" s="18">
        <v>1175.572882</v>
      </c>
    </row>
    <row r="10" ht="17.25" customHeight="true" spans="1:4">
      <c r="A10" s="8" t="s">
        <v>110</v>
      </c>
      <c r="B10" s="18"/>
      <c r="C10" s="8" t="str">
        <f>"(三)"&amp;"卫生健康支出"</f>
        <v>(三)卫生健康支出</v>
      </c>
      <c r="D10" s="18">
        <v>551.52966</v>
      </c>
    </row>
    <row r="11" ht="17.25" customHeight="true" spans="1:4">
      <c r="A11" s="8" t="s">
        <v>111</v>
      </c>
      <c r="B11" s="18"/>
      <c r="C11" s="8" t="str">
        <f>"(四)"&amp;"住房保障支出"</f>
        <v>(四)住房保障支出</v>
      </c>
      <c r="D11" s="18">
        <v>591.949473</v>
      </c>
    </row>
    <row r="12" ht="17.25" customHeight="true" spans="1:4">
      <c r="A12" s="8" t="s">
        <v>108</v>
      </c>
      <c r="B12" s="18"/>
      <c r="C12" s="8"/>
      <c r="D12" s="18"/>
    </row>
    <row r="13" ht="17.25" customHeight="true" spans="1:4">
      <c r="A13" s="8" t="s">
        <v>109</v>
      </c>
      <c r="B13" s="18"/>
      <c r="C13" s="8"/>
      <c r="D13" s="18"/>
    </row>
    <row r="14" ht="17.25" customHeight="true" spans="1:4">
      <c r="A14" s="8" t="s">
        <v>110</v>
      </c>
      <c r="B14" s="18"/>
      <c r="C14" s="8"/>
      <c r="D14" s="18"/>
    </row>
    <row r="15" customHeight="true" spans="1:4">
      <c r="A15" s="8"/>
      <c r="B15" s="18"/>
      <c r="C15" s="8" t="s">
        <v>112</v>
      </c>
      <c r="D15" s="18"/>
    </row>
    <row r="16" ht="17.25" customHeight="true" spans="1:4">
      <c r="A16" s="213" t="s">
        <v>113</v>
      </c>
      <c r="B16" s="18">
        <v>12675.155957</v>
      </c>
      <c r="C16" s="213" t="s">
        <v>24</v>
      </c>
      <c r="D16" s="18">
        <v>12675.155957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28"/>
  <sheetViews>
    <sheetView showZeros="0" workbookViewId="0">
      <selection activeCell="D9" sqref="A1:G28"/>
    </sheetView>
  </sheetViews>
  <sheetFormatPr defaultColWidth="9.125" defaultRowHeight="14.25" customHeight="true" outlineLevelCol="6"/>
  <cols>
    <col min="1" max="1" width="20.125" customWidth="true"/>
    <col min="2" max="2" width="44" customWidth="true"/>
    <col min="3" max="3" width="24.25" customWidth="true"/>
    <col min="4" max="4" width="16.625" customWidth="true"/>
    <col min="5" max="7" width="24.25" customWidth="true"/>
  </cols>
  <sheetData>
    <row r="1" customHeight="true" spans="4:7">
      <c r="D1" s="201"/>
      <c r="F1" s="54"/>
      <c r="G1" s="45" t="s">
        <v>114</v>
      </c>
    </row>
    <row r="2" ht="39" customHeight="true" spans="1:7">
      <c r="A2" s="107" t="s">
        <v>115</v>
      </c>
      <c r="B2" s="107"/>
      <c r="C2" s="107"/>
      <c r="D2" s="107"/>
      <c r="E2" s="107"/>
      <c r="F2" s="107"/>
      <c r="G2" s="107"/>
    </row>
    <row r="3" ht="18" customHeight="true" spans="1:7">
      <c r="A3" s="3" t="s">
        <v>2</v>
      </c>
      <c r="F3" s="104"/>
      <c r="G3" s="272" t="s">
        <v>3</v>
      </c>
    </row>
    <row r="4" ht="20.25" customHeight="true" spans="1:7">
      <c r="A4" s="202" t="s">
        <v>116</v>
      </c>
      <c r="B4" s="203"/>
      <c r="C4" s="65" t="s">
        <v>30</v>
      </c>
      <c r="D4" s="204" t="s">
        <v>50</v>
      </c>
      <c r="E4" s="16"/>
      <c r="F4" s="16"/>
      <c r="G4" s="16" t="s">
        <v>51</v>
      </c>
    </row>
    <row r="5" ht="20.25" customHeight="true" spans="1:7">
      <c r="A5" s="205" t="s">
        <v>48</v>
      </c>
      <c r="B5" s="205" t="s">
        <v>49</v>
      </c>
      <c r="C5" s="16"/>
      <c r="D5" s="61" t="s">
        <v>32</v>
      </c>
      <c r="E5" s="61" t="s">
        <v>117</v>
      </c>
      <c r="F5" s="61" t="s">
        <v>118</v>
      </c>
      <c r="G5" s="16"/>
    </row>
    <row r="6" ht="13.5" customHeight="true" spans="1:7">
      <c r="A6" s="205" t="s">
        <v>119</v>
      </c>
      <c r="B6" s="205" t="s">
        <v>120</v>
      </c>
      <c r="C6" s="205" t="s">
        <v>121</v>
      </c>
      <c r="D6" s="113" t="s">
        <v>122</v>
      </c>
      <c r="E6" s="113" t="s">
        <v>123</v>
      </c>
      <c r="F6" s="113" t="s">
        <v>124</v>
      </c>
      <c r="G6" s="68">
        <v>7</v>
      </c>
    </row>
    <row r="7" ht="18" customHeight="true" spans="1:7">
      <c r="A7" s="8" t="s">
        <v>59</v>
      </c>
      <c r="B7" s="8" t="s">
        <v>60</v>
      </c>
      <c r="C7" s="18">
        <v>10356.103942</v>
      </c>
      <c r="D7" s="18">
        <v>9756.103942</v>
      </c>
      <c r="E7" s="18">
        <v>8668.049256</v>
      </c>
      <c r="F7" s="18">
        <v>1088.054686</v>
      </c>
      <c r="G7" s="18">
        <v>600</v>
      </c>
    </row>
    <row r="8" ht="18" customHeight="true" spans="1:7">
      <c r="A8" s="98" t="s">
        <v>61</v>
      </c>
      <c r="B8" s="98" t="s">
        <v>62</v>
      </c>
      <c r="C8" s="18">
        <v>10356.103942</v>
      </c>
      <c r="D8" s="18">
        <v>9756.103942</v>
      </c>
      <c r="E8" s="18">
        <v>8668.049256</v>
      </c>
      <c r="F8" s="18">
        <v>1088.054686</v>
      </c>
      <c r="G8" s="18">
        <v>600</v>
      </c>
    </row>
    <row r="9" ht="18" customHeight="true" spans="1:7">
      <c r="A9" s="153" t="s">
        <v>63</v>
      </c>
      <c r="B9" s="153" t="s">
        <v>64</v>
      </c>
      <c r="C9" s="18">
        <v>9516.303942</v>
      </c>
      <c r="D9" s="18">
        <v>9516.303942</v>
      </c>
      <c r="E9" s="18">
        <v>8428.249256</v>
      </c>
      <c r="F9" s="18">
        <v>1088.054686</v>
      </c>
      <c r="G9" s="18"/>
    </row>
    <row r="10" ht="18" customHeight="true" spans="1:7">
      <c r="A10" s="153" t="s">
        <v>65</v>
      </c>
      <c r="B10" s="153" t="s">
        <v>66</v>
      </c>
      <c r="C10" s="18">
        <v>600</v>
      </c>
      <c r="D10" s="18"/>
      <c r="E10" s="18"/>
      <c r="F10" s="18"/>
      <c r="G10" s="18">
        <v>600</v>
      </c>
    </row>
    <row r="11" ht="18" customHeight="true" spans="1:7">
      <c r="A11" s="153" t="s">
        <v>67</v>
      </c>
      <c r="B11" s="153" t="s">
        <v>68</v>
      </c>
      <c r="C11" s="18">
        <v>239.8</v>
      </c>
      <c r="D11" s="18">
        <v>239.8</v>
      </c>
      <c r="E11" s="18">
        <v>239.8</v>
      </c>
      <c r="F11" s="18"/>
      <c r="G11" s="18"/>
    </row>
    <row r="12" ht="18" customHeight="true" spans="1:7">
      <c r="A12" s="8" t="s">
        <v>71</v>
      </c>
      <c r="B12" s="8" t="s">
        <v>72</v>
      </c>
      <c r="C12" s="18">
        <v>1175.572882</v>
      </c>
      <c r="D12" s="18">
        <v>1053.122082</v>
      </c>
      <c r="E12" s="18">
        <v>1032.784</v>
      </c>
      <c r="F12" s="18">
        <v>20.338082</v>
      </c>
      <c r="G12" s="18">
        <v>122.4508</v>
      </c>
    </row>
    <row r="13" ht="18" customHeight="true" spans="1:7">
      <c r="A13" s="98" t="s">
        <v>73</v>
      </c>
      <c r="B13" s="98" t="s">
        <v>74</v>
      </c>
      <c r="C13" s="18">
        <v>1053.122082</v>
      </c>
      <c r="D13" s="18">
        <v>1053.122082</v>
      </c>
      <c r="E13" s="18">
        <v>1032.784</v>
      </c>
      <c r="F13" s="18">
        <v>20.338082</v>
      </c>
      <c r="G13" s="18"/>
    </row>
    <row r="14" ht="18" customHeight="true" spans="1:7">
      <c r="A14" s="153" t="s">
        <v>75</v>
      </c>
      <c r="B14" s="153" t="s">
        <v>76</v>
      </c>
      <c r="C14" s="18">
        <v>131.218082</v>
      </c>
      <c r="D14" s="18">
        <v>131.218082</v>
      </c>
      <c r="E14" s="18">
        <v>110.88</v>
      </c>
      <c r="F14" s="18">
        <v>20.338082</v>
      </c>
      <c r="G14" s="18"/>
    </row>
    <row r="15" ht="18" customHeight="true" spans="1:7">
      <c r="A15" s="153" t="s">
        <v>77</v>
      </c>
      <c r="B15" s="153" t="s">
        <v>78</v>
      </c>
      <c r="C15" s="18">
        <v>871.904</v>
      </c>
      <c r="D15" s="18">
        <v>871.904</v>
      </c>
      <c r="E15" s="18">
        <v>871.904</v>
      </c>
      <c r="F15" s="18"/>
      <c r="G15" s="18"/>
    </row>
    <row r="16" ht="18" customHeight="true" spans="1:7">
      <c r="A16" s="153" t="s">
        <v>79</v>
      </c>
      <c r="B16" s="153" t="s">
        <v>80</v>
      </c>
      <c r="C16" s="18">
        <v>50</v>
      </c>
      <c r="D16" s="18">
        <v>50</v>
      </c>
      <c r="E16" s="18">
        <v>50</v>
      </c>
      <c r="F16" s="18"/>
      <c r="G16" s="18"/>
    </row>
    <row r="17" ht="18" customHeight="true" spans="1:7">
      <c r="A17" s="98" t="s">
        <v>81</v>
      </c>
      <c r="B17" s="98" t="s">
        <v>82</v>
      </c>
      <c r="C17" s="18">
        <v>122.4508</v>
      </c>
      <c r="D17" s="18"/>
      <c r="E17" s="18"/>
      <c r="F17" s="18"/>
      <c r="G17" s="18">
        <v>122.4508</v>
      </c>
    </row>
    <row r="18" ht="18" customHeight="true" spans="1:7">
      <c r="A18" s="153" t="s">
        <v>83</v>
      </c>
      <c r="B18" s="153" t="s">
        <v>84</v>
      </c>
      <c r="C18" s="18">
        <v>122.4508</v>
      </c>
      <c r="D18" s="18"/>
      <c r="E18" s="18"/>
      <c r="F18" s="18"/>
      <c r="G18" s="18">
        <v>122.4508</v>
      </c>
    </row>
    <row r="19" ht="18" customHeight="true" spans="1:7">
      <c r="A19" s="8" t="s">
        <v>85</v>
      </c>
      <c r="B19" s="8" t="s">
        <v>86</v>
      </c>
      <c r="C19" s="18">
        <v>551.52966</v>
      </c>
      <c r="D19" s="18">
        <v>551.52966</v>
      </c>
      <c r="E19" s="18">
        <v>551.52966</v>
      </c>
      <c r="F19" s="18"/>
      <c r="G19" s="18"/>
    </row>
    <row r="20" ht="18" customHeight="true" spans="1:7">
      <c r="A20" s="98" t="s">
        <v>87</v>
      </c>
      <c r="B20" s="98" t="s">
        <v>88</v>
      </c>
      <c r="C20" s="18">
        <v>551.52966</v>
      </c>
      <c r="D20" s="18">
        <v>551.52966</v>
      </c>
      <c r="E20" s="18">
        <v>551.52966</v>
      </c>
      <c r="F20" s="18"/>
      <c r="G20" s="18"/>
    </row>
    <row r="21" ht="18" customHeight="true" spans="1:7">
      <c r="A21" s="153" t="s">
        <v>89</v>
      </c>
      <c r="B21" s="153" t="s">
        <v>90</v>
      </c>
      <c r="C21" s="18">
        <v>291.397109</v>
      </c>
      <c r="D21" s="18">
        <v>291.397109</v>
      </c>
      <c r="E21" s="18">
        <v>291.397109</v>
      </c>
      <c r="F21" s="18"/>
      <c r="G21" s="18"/>
    </row>
    <row r="22" ht="18" customHeight="true" spans="1:7">
      <c r="A22" s="153" t="s">
        <v>91</v>
      </c>
      <c r="B22" s="153" t="s">
        <v>92</v>
      </c>
      <c r="C22" s="18">
        <v>221.565287</v>
      </c>
      <c r="D22" s="18">
        <v>221.565287</v>
      </c>
      <c r="E22" s="18">
        <v>221.565287</v>
      </c>
      <c r="F22" s="18"/>
      <c r="G22" s="18"/>
    </row>
    <row r="23" ht="18" customHeight="true" spans="1:7">
      <c r="A23" s="153" t="s">
        <v>93</v>
      </c>
      <c r="B23" s="153" t="s">
        <v>94</v>
      </c>
      <c r="C23" s="18">
        <v>38.567264</v>
      </c>
      <c r="D23" s="18">
        <v>38.567264</v>
      </c>
      <c r="E23" s="18">
        <v>38.567264</v>
      </c>
      <c r="F23" s="18"/>
      <c r="G23" s="18"/>
    </row>
    <row r="24" ht="18" customHeight="true" spans="1:7">
      <c r="A24" s="8" t="s">
        <v>95</v>
      </c>
      <c r="B24" s="8" t="s">
        <v>96</v>
      </c>
      <c r="C24" s="18">
        <v>591.949473</v>
      </c>
      <c r="D24" s="18">
        <v>591.949473</v>
      </c>
      <c r="E24" s="18">
        <v>591.949473</v>
      </c>
      <c r="F24" s="18"/>
      <c r="G24" s="18"/>
    </row>
    <row r="25" ht="18" customHeight="true" spans="1:7">
      <c r="A25" s="98" t="s">
        <v>97</v>
      </c>
      <c r="B25" s="98" t="s">
        <v>98</v>
      </c>
      <c r="C25" s="18">
        <v>591.949473</v>
      </c>
      <c r="D25" s="18">
        <v>591.949473</v>
      </c>
      <c r="E25" s="18">
        <v>591.949473</v>
      </c>
      <c r="F25" s="18"/>
      <c r="G25" s="18"/>
    </row>
    <row r="26" ht="18" customHeight="true" spans="1:7">
      <c r="A26" s="153" t="s">
        <v>99</v>
      </c>
      <c r="B26" s="153" t="s">
        <v>100</v>
      </c>
      <c r="C26" s="18">
        <v>565.630782</v>
      </c>
      <c r="D26" s="18">
        <v>565.630782</v>
      </c>
      <c r="E26" s="18">
        <v>565.630782</v>
      </c>
      <c r="F26" s="18"/>
      <c r="G26" s="18"/>
    </row>
    <row r="27" ht="18" customHeight="true" spans="1:7">
      <c r="A27" s="153" t="s">
        <v>101</v>
      </c>
      <c r="B27" s="153" t="s">
        <v>102</v>
      </c>
      <c r="C27" s="18">
        <v>26.318691</v>
      </c>
      <c r="D27" s="18">
        <v>26.318691</v>
      </c>
      <c r="E27" s="18">
        <v>26.318691</v>
      </c>
      <c r="F27" s="18"/>
      <c r="G27" s="18"/>
    </row>
    <row r="28" customHeight="true" spans="1:7">
      <c r="A28" s="206" t="s">
        <v>125</v>
      </c>
      <c r="B28" s="207" t="s">
        <v>125</v>
      </c>
      <c r="C28" s="18">
        <v>12675.155957</v>
      </c>
      <c r="D28" s="18">
        <v>11952.705157</v>
      </c>
      <c r="E28" s="18">
        <v>10844.312389</v>
      </c>
      <c r="F28" s="18">
        <v>1108.392768</v>
      </c>
      <c r="G28" s="18">
        <v>722.4508</v>
      </c>
    </row>
  </sheetData>
  <mergeCells count="7">
    <mergeCell ref="A2:G2"/>
    <mergeCell ref="A3:E3"/>
    <mergeCell ref="A4:B4"/>
    <mergeCell ref="D4:F4"/>
    <mergeCell ref="A28:B28"/>
    <mergeCell ref="C4:C5"/>
    <mergeCell ref="G4:G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43"/>
  <sheetViews>
    <sheetView showGridLines="0" showZeros="0" topLeftCell="L16" workbookViewId="0">
      <selection activeCell="P24" sqref="P24"/>
    </sheetView>
  </sheetViews>
  <sheetFormatPr defaultColWidth="9.125" defaultRowHeight="14.25" customHeight="true"/>
  <cols>
    <col min="1" max="1" width="5.875" customWidth="true"/>
    <col min="2" max="2" width="7.125" customWidth="true"/>
    <col min="3" max="3" width="44" customWidth="true"/>
    <col min="4" max="4" width="29.625" customWidth="true"/>
    <col min="5" max="13" width="19.375" customWidth="true"/>
    <col min="14" max="14" width="7.625" customWidth="true"/>
    <col min="15" max="15" width="6.25" customWidth="true"/>
    <col min="16" max="16" width="44" customWidth="true"/>
    <col min="17" max="17" width="21.75" customWidth="true"/>
    <col min="18" max="26" width="18.875" customWidth="true"/>
  </cols>
  <sheetData>
    <row r="1" ht="12" customHeight="true" spans="1:26">
      <c r="A1" s="178"/>
      <c r="D1" s="63"/>
      <c r="K1" s="63"/>
      <c r="L1" s="63"/>
      <c r="M1" s="63"/>
      <c r="Q1" s="63"/>
      <c r="W1" s="54"/>
      <c r="X1" s="54"/>
      <c r="Y1" s="54"/>
      <c r="Z1" s="53" t="s">
        <v>126</v>
      </c>
    </row>
    <row r="2" ht="39" customHeight="true" spans="1:26">
      <c r="A2" s="179" t="s">
        <v>127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97"/>
    </row>
    <row r="3" ht="19.5" customHeight="true" spans="1:26">
      <c r="A3" s="21" t="s">
        <v>2</v>
      </c>
      <c r="D3" s="63"/>
      <c r="K3" s="63"/>
      <c r="L3" s="63"/>
      <c r="M3" s="63"/>
      <c r="Q3" s="63"/>
      <c r="W3" s="104"/>
      <c r="X3" s="104"/>
      <c r="Y3" s="104"/>
      <c r="Z3" s="104" t="s">
        <v>3</v>
      </c>
    </row>
    <row r="4" ht="19.5" customHeight="true" spans="1:26">
      <c r="A4" s="180" t="s">
        <v>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 t="s">
        <v>5</v>
      </c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ht="21.75" customHeight="true" spans="1:26">
      <c r="A5" s="181" t="s">
        <v>128</v>
      </c>
      <c r="B5" s="182"/>
      <c r="C5" s="181"/>
      <c r="D5" s="180" t="s">
        <v>30</v>
      </c>
      <c r="E5" s="180" t="s">
        <v>33</v>
      </c>
      <c r="F5" s="180"/>
      <c r="G5" s="180"/>
      <c r="H5" s="180" t="s">
        <v>34</v>
      </c>
      <c r="I5" s="180"/>
      <c r="J5" s="180"/>
      <c r="K5" s="180" t="s">
        <v>35</v>
      </c>
      <c r="L5" s="180"/>
      <c r="M5" s="180"/>
      <c r="N5" s="181" t="s">
        <v>129</v>
      </c>
      <c r="O5" s="182"/>
      <c r="P5" s="181"/>
      <c r="Q5" s="180" t="s">
        <v>30</v>
      </c>
      <c r="R5" s="194" t="s">
        <v>33</v>
      </c>
      <c r="S5" s="195"/>
      <c r="T5" s="196"/>
      <c r="U5" s="194" t="s">
        <v>34</v>
      </c>
      <c r="V5" s="195"/>
      <c r="W5" s="180"/>
      <c r="X5" s="180" t="s">
        <v>35</v>
      </c>
      <c r="Y5" s="180"/>
      <c r="Z5" s="196"/>
    </row>
    <row r="6" ht="17.25" customHeight="true" spans="1:26">
      <c r="A6" s="183" t="s">
        <v>130</v>
      </c>
      <c r="B6" s="183" t="s">
        <v>131</v>
      </c>
      <c r="C6" s="183" t="s">
        <v>49</v>
      </c>
      <c r="D6" s="180"/>
      <c r="E6" s="180" t="s">
        <v>32</v>
      </c>
      <c r="F6" s="180" t="s">
        <v>50</v>
      </c>
      <c r="G6" s="180" t="s">
        <v>51</v>
      </c>
      <c r="H6" s="180" t="s">
        <v>32</v>
      </c>
      <c r="I6" s="180" t="s">
        <v>50</v>
      </c>
      <c r="J6" s="180" t="s">
        <v>51</v>
      </c>
      <c r="K6" s="180" t="s">
        <v>32</v>
      </c>
      <c r="L6" s="180" t="s">
        <v>50</v>
      </c>
      <c r="M6" s="180" t="s">
        <v>51</v>
      </c>
      <c r="N6" s="183" t="s">
        <v>130</v>
      </c>
      <c r="O6" s="183" t="s">
        <v>131</v>
      </c>
      <c r="P6" s="183" t="s">
        <v>49</v>
      </c>
      <c r="Q6" s="180"/>
      <c r="R6" s="180" t="s">
        <v>32</v>
      </c>
      <c r="S6" s="180" t="s">
        <v>50</v>
      </c>
      <c r="T6" s="180" t="s">
        <v>51</v>
      </c>
      <c r="U6" s="180" t="s">
        <v>32</v>
      </c>
      <c r="V6" s="180" t="s">
        <v>50</v>
      </c>
      <c r="W6" s="180" t="s">
        <v>51</v>
      </c>
      <c r="X6" s="180" t="s">
        <v>32</v>
      </c>
      <c r="Y6" s="180" t="s">
        <v>50</v>
      </c>
      <c r="Z6" s="198" t="s">
        <v>51</v>
      </c>
    </row>
    <row r="7" customHeight="true" spans="1:26">
      <c r="A7" s="184" t="s">
        <v>119</v>
      </c>
      <c r="B7" s="184" t="s">
        <v>120</v>
      </c>
      <c r="C7" s="184" t="s">
        <v>121</v>
      </c>
      <c r="D7" s="18">
        <v>2344.61</v>
      </c>
      <c r="E7" s="190" t="s">
        <v>123</v>
      </c>
      <c r="F7" s="190" t="s">
        <v>124</v>
      </c>
      <c r="G7" s="190" t="s">
        <v>132</v>
      </c>
      <c r="H7" s="190" t="s">
        <v>133</v>
      </c>
      <c r="I7" s="190" t="s">
        <v>134</v>
      </c>
      <c r="J7" s="190" t="s">
        <v>135</v>
      </c>
      <c r="K7" s="190" t="s">
        <v>136</v>
      </c>
      <c r="L7" s="190" t="s">
        <v>137</v>
      </c>
      <c r="M7" s="190" t="s">
        <v>138</v>
      </c>
      <c r="N7" s="190" t="s">
        <v>139</v>
      </c>
      <c r="O7" s="190" t="s">
        <v>140</v>
      </c>
      <c r="P7" s="190" t="s">
        <v>141</v>
      </c>
      <c r="Q7" s="190" t="s">
        <v>142</v>
      </c>
      <c r="R7" s="190" t="s">
        <v>143</v>
      </c>
      <c r="S7" s="190" t="s">
        <v>144</v>
      </c>
      <c r="T7" s="190" t="s">
        <v>145</v>
      </c>
      <c r="U7" s="190" t="s">
        <v>146</v>
      </c>
      <c r="V7" s="190" t="s">
        <v>147</v>
      </c>
      <c r="W7" s="190" t="s">
        <v>148</v>
      </c>
      <c r="X7" s="190" t="s">
        <v>149</v>
      </c>
      <c r="Y7" s="199">
        <v>25</v>
      </c>
      <c r="Z7" s="200">
        <v>26</v>
      </c>
    </row>
    <row r="8" ht="17.25" customHeight="true" spans="1:26">
      <c r="A8" s="185" t="s">
        <v>150</v>
      </c>
      <c r="B8" s="185"/>
      <c r="C8" s="185" t="s">
        <v>151</v>
      </c>
      <c r="D8" s="18">
        <v>10582.313698</v>
      </c>
      <c r="E8" s="18">
        <v>10582.313698</v>
      </c>
      <c r="F8" s="18">
        <v>10582.313698</v>
      </c>
      <c r="G8" s="18"/>
      <c r="H8" s="18"/>
      <c r="I8" s="18"/>
      <c r="J8" s="18"/>
      <c r="K8" s="18"/>
      <c r="L8" s="18"/>
      <c r="M8" s="18"/>
      <c r="N8" s="8" t="s">
        <v>152</v>
      </c>
      <c r="O8" s="8"/>
      <c r="P8" s="191" t="s">
        <v>153</v>
      </c>
      <c r="Q8" s="18">
        <v>10582.313698</v>
      </c>
      <c r="R8" s="18">
        <v>10582.313698</v>
      </c>
      <c r="S8" s="18">
        <v>10582.313698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86"/>
      <c r="B9" s="186" t="s">
        <v>154</v>
      </c>
      <c r="C9" s="186" t="s">
        <v>155</v>
      </c>
      <c r="D9" s="18">
        <v>6899.449256</v>
      </c>
      <c r="E9" s="18">
        <v>6899.449256</v>
      </c>
      <c r="F9" s="18">
        <v>6899.449256</v>
      </c>
      <c r="G9" s="18"/>
      <c r="H9" s="18"/>
      <c r="I9" s="18"/>
      <c r="J9" s="18"/>
      <c r="K9" s="18"/>
      <c r="L9" s="18"/>
      <c r="M9" s="18"/>
      <c r="N9" s="98"/>
      <c r="O9" s="98" t="s">
        <v>154</v>
      </c>
      <c r="P9" s="192" t="s">
        <v>156</v>
      </c>
      <c r="Q9" s="18">
        <v>1986.5208</v>
      </c>
      <c r="R9" s="18">
        <v>1986.5208</v>
      </c>
      <c r="S9" s="18">
        <v>1986.5208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86"/>
      <c r="B10" s="186" t="s">
        <v>157</v>
      </c>
      <c r="C10" s="186" t="s">
        <v>158</v>
      </c>
      <c r="D10" s="18">
        <v>1473.43366</v>
      </c>
      <c r="E10" s="18">
        <v>1473.43366</v>
      </c>
      <c r="F10" s="18">
        <v>1473.43366</v>
      </c>
      <c r="G10" s="18"/>
      <c r="H10" s="18"/>
      <c r="I10" s="18"/>
      <c r="J10" s="18"/>
      <c r="K10" s="18"/>
      <c r="L10" s="18"/>
      <c r="M10" s="18"/>
      <c r="N10" s="98"/>
      <c r="O10" s="98" t="s">
        <v>157</v>
      </c>
      <c r="P10" s="192" t="s">
        <v>159</v>
      </c>
      <c r="Q10" s="18">
        <v>4732.434456</v>
      </c>
      <c r="R10" s="18">
        <v>4732.434456</v>
      </c>
      <c r="S10" s="18">
        <v>4732.434456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86"/>
      <c r="B11" s="186" t="s">
        <v>160</v>
      </c>
      <c r="C11" s="186" t="s">
        <v>100</v>
      </c>
      <c r="D11" s="18">
        <v>565.630782</v>
      </c>
      <c r="E11" s="18">
        <v>565.630782</v>
      </c>
      <c r="F11" s="18">
        <v>565.630782</v>
      </c>
      <c r="G11" s="18"/>
      <c r="H11" s="18"/>
      <c r="I11" s="18"/>
      <c r="J11" s="18"/>
      <c r="K11" s="18"/>
      <c r="L11" s="18"/>
      <c r="M11" s="18"/>
      <c r="N11" s="98"/>
      <c r="O11" s="98" t="s">
        <v>160</v>
      </c>
      <c r="P11" s="192" t="s">
        <v>161</v>
      </c>
      <c r="Q11" s="18">
        <v>180.494</v>
      </c>
      <c r="R11" s="18">
        <v>180.494</v>
      </c>
      <c r="S11" s="18">
        <v>180.494</v>
      </c>
      <c r="T11" s="18"/>
      <c r="U11" s="18"/>
      <c r="V11" s="18"/>
      <c r="W11" s="18"/>
      <c r="X11" s="18"/>
      <c r="Y11" s="18"/>
      <c r="Z11" s="18"/>
    </row>
    <row r="12" ht="17.25" customHeight="true" spans="1:26">
      <c r="A12" s="186"/>
      <c r="B12" s="186" t="s">
        <v>162</v>
      </c>
      <c r="C12" s="186" t="s">
        <v>163</v>
      </c>
      <c r="D12" s="18">
        <v>1643.8</v>
      </c>
      <c r="E12" s="18">
        <v>1643.8</v>
      </c>
      <c r="F12" s="18">
        <v>1643.8</v>
      </c>
      <c r="G12" s="18"/>
      <c r="H12" s="18"/>
      <c r="I12" s="18"/>
      <c r="J12" s="18"/>
      <c r="K12" s="18"/>
      <c r="L12" s="18"/>
      <c r="M12" s="18"/>
      <c r="N12" s="98"/>
      <c r="O12" s="98" t="s">
        <v>164</v>
      </c>
      <c r="P12" s="192" t="s">
        <v>165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7.25" customHeight="true" spans="1:26">
      <c r="A13" s="185" t="s">
        <v>166</v>
      </c>
      <c r="B13" s="185"/>
      <c r="C13" s="185" t="s">
        <v>167</v>
      </c>
      <c r="D13" s="18">
        <v>1508.392768</v>
      </c>
      <c r="E13" s="18">
        <v>1508.392768</v>
      </c>
      <c r="F13" s="18">
        <v>1108.392768</v>
      </c>
      <c r="G13" s="18">
        <v>400</v>
      </c>
      <c r="H13" s="18"/>
      <c r="I13" s="18"/>
      <c r="J13" s="18"/>
      <c r="K13" s="18"/>
      <c r="L13" s="18"/>
      <c r="M13" s="18"/>
      <c r="N13" s="98"/>
      <c r="O13" s="98" t="s">
        <v>168</v>
      </c>
      <c r="P13" s="192" t="s">
        <v>169</v>
      </c>
      <c r="Q13" s="18">
        <v>871.904</v>
      </c>
      <c r="R13" s="18">
        <v>871.904</v>
      </c>
      <c r="S13" s="18">
        <v>871.904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86"/>
      <c r="B14" s="186" t="s">
        <v>154</v>
      </c>
      <c r="C14" s="186" t="s">
        <v>170</v>
      </c>
      <c r="D14" s="18">
        <v>1173.532768</v>
      </c>
      <c r="E14" s="18">
        <v>1173.532768</v>
      </c>
      <c r="F14" s="18">
        <v>873.532768</v>
      </c>
      <c r="G14" s="18">
        <v>300</v>
      </c>
      <c r="H14" s="18"/>
      <c r="I14" s="18"/>
      <c r="J14" s="18"/>
      <c r="K14" s="18"/>
      <c r="L14" s="18"/>
      <c r="M14" s="18"/>
      <c r="N14" s="98"/>
      <c r="O14" s="98" t="s">
        <v>171</v>
      </c>
      <c r="P14" s="192" t="s">
        <v>172</v>
      </c>
      <c r="Q14" s="18">
        <v>50</v>
      </c>
      <c r="R14" s="18">
        <v>50</v>
      </c>
      <c r="S14" s="18">
        <v>50</v>
      </c>
      <c r="T14" s="18"/>
      <c r="U14" s="18"/>
      <c r="V14" s="18"/>
      <c r="W14" s="18"/>
      <c r="X14" s="18"/>
      <c r="Y14" s="18"/>
      <c r="Z14" s="18"/>
    </row>
    <row r="15" ht="17.25" customHeight="true" spans="1:26">
      <c r="A15" s="186"/>
      <c r="B15" s="186" t="s">
        <v>157</v>
      </c>
      <c r="C15" s="186" t="s">
        <v>173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98"/>
      <c r="O15" s="98" t="s">
        <v>135</v>
      </c>
      <c r="P15" s="192" t="s">
        <v>174</v>
      </c>
      <c r="Q15" s="18">
        <v>291.397109</v>
      </c>
      <c r="R15" s="18">
        <v>291.397109</v>
      </c>
      <c r="S15" s="18">
        <v>291.397109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86"/>
      <c r="B16" s="186" t="s">
        <v>160</v>
      </c>
      <c r="C16" s="186" t="s">
        <v>175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98"/>
      <c r="O16" s="98" t="s">
        <v>136</v>
      </c>
      <c r="P16" s="192" t="s">
        <v>176</v>
      </c>
      <c r="Q16" s="18">
        <v>221.565287</v>
      </c>
      <c r="R16" s="18">
        <v>221.565287</v>
      </c>
      <c r="S16" s="18">
        <v>221.565287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86"/>
      <c r="B17" s="186" t="s">
        <v>177</v>
      </c>
      <c r="C17" s="186" t="s">
        <v>178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98"/>
      <c r="O17" s="98" t="s">
        <v>137</v>
      </c>
      <c r="P17" s="192" t="s">
        <v>179</v>
      </c>
      <c r="Q17" s="18">
        <v>38.567264</v>
      </c>
      <c r="R17" s="18">
        <v>38.567264</v>
      </c>
      <c r="S17" s="18">
        <v>38.567264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86"/>
      <c r="B18" s="186" t="s">
        <v>180</v>
      </c>
      <c r="C18" s="186" t="s">
        <v>181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8"/>
      <c r="O18" s="98" t="s">
        <v>138</v>
      </c>
      <c r="P18" s="192" t="s">
        <v>100</v>
      </c>
      <c r="Q18" s="18">
        <v>565.630782</v>
      </c>
      <c r="R18" s="18">
        <v>565.630782</v>
      </c>
      <c r="S18" s="18">
        <v>565.630782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86"/>
      <c r="B19" s="186" t="s">
        <v>182</v>
      </c>
      <c r="C19" s="186" t="s">
        <v>183</v>
      </c>
      <c r="D19" s="18">
        <v>4</v>
      </c>
      <c r="E19" s="18">
        <v>4</v>
      </c>
      <c r="F19" s="18">
        <v>4</v>
      </c>
      <c r="G19" s="18"/>
      <c r="H19" s="18"/>
      <c r="I19" s="18"/>
      <c r="J19" s="18"/>
      <c r="K19" s="18"/>
      <c r="L19" s="18"/>
      <c r="M19" s="18"/>
      <c r="N19" s="98"/>
      <c r="O19" s="98" t="s">
        <v>162</v>
      </c>
      <c r="P19" s="192" t="s">
        <v>163</v>
      </c>
      <c r="Q19" s="18">
        <v>1643.8</v>
      </c>
      <c r="R19" s="18">
        <v>1643.8</v>
      </c>
      <c r="S19" s="18">
        <v>1643.8</v>
      </c>
      <c r="T19" s="18"/>
      <c r="U19" s="18"/>
      <c r="V19" s="18"/>
      <c r="W19" s="18"/>
      <c r="X19" s="18"/>
      <c r="Y19" s="18"/>
      <c r="Z19" s="18"/>
    </row>
    <row r="20" ht="17.25" customHeight="true" spans="1:26">
      <c r="A20" s="186"/>
      <c r="B20" s="186" t="s">
        <v>168</v>
      </c>
      <c r="C20" s="186" t="s">
        <v>184</v>
      </c>
      <c r="D20" s="18">
        <v>230.86</v>
      </c>
      <c r="E20" s="18">
        <v>230.86</v>
      </c>
      <c r="F20" s="18">
        <v>230.86</v>
      </c>
      <c r="G20" s="18"/>
      <c r="H20" s="18"/>
      <c r="I20" s="18"/>
      <c r="J20" s="18"/>
      <c r="K20" s="18"/>
      <c r="L20" s="18"/>
      <c r="M20" s="18"/>
      <c r="N20" s="8" t="s">
        <v>185</v>
      </c>
      <c r="O20" s="8"/>
      <c r="P20" s="191" t="s">
        <v>186</v>
      </c>
      <c r="Q20" s="18">
        <v>1508.392768</v>
      </c>
      <c r="R20" s="18">
        <v>1508.392768</v>
      </c>
      <c r="S20" s="18">
        <v>1108.392768</v>
      </c>
      <c r="T20" s="18">
        <v>400</v>
      </c>
      <c r="U20" s="18"/>
      <c r="V20" s="18"/>
      <c r="W20" s="18"/>
      <c r="X20" s="18"/>
      <c r="Y20" s="18"/>
      <c r="Z20" s="18"/>
    </row>
    <row r="21" ht="17.25" customHeight="true" spans="1:26">
      <c r="A21" s="186"/>
      <c r="B21" s="186" t="s">
        <v>171</v>
      </c>
      <c r="C21" s="186" t="s">
        <v>187</v>
      </c>
      <c r="D21" s="18">
        <v>100</v>
      </c>
      <c r="E21" s="18">
        <v>100</v>
      </c>
      <c r="F21" s="18"/>
      <c r="G21" s="18">
        <v>100</v>
      </c>
      <c r="H21" s="18"/>
      <c r="I21" s="18"/>
      <c r="J21" s="18"/>
      <c r="K21" s="18"/>
      <c r="L21" s="18"/>
      <c r="M21" s="18"/>
      <c r="N21" s="98"/>
      <c r="O21" s="98" t="s">
        <v>154</v>
      </c>
      <c r="P21" s="192" t="s">
        <v>188</v>
      </c>
      <c r="Q21" s="18">
        <v>255.68</v>
      </c>
      <c r="R21" s="18">
        <v>255.68</v>
      </c>
      <c r="S21" s="18">
        <v>92.18</v>
      </c>
      <c r="T21" s="18">
        <v>163.5</v>
      </c>
      <c r="U21" s="18"/>
      <c r="V21" s="18"/>
      <c r="W21" s="18"/>
      <c r="X21" s="18"/>
      <c r="Y21" s="18"/>
      <c r="Z21" s="18"/>
    </row>
    <row r="22" ht="17.25" customHeight="true" spans="1:26">
      <c r="A22" s="185" t="s">
        <v>189</v>
      </c>
      <c r="B22" s="185"/>
      <c r="C22" s="185" t="s">
        <v>190</v>
      </c>
      <c r="D22" s="18">
        <v>200</v>
      </c>
      <c r="E22" s="18">
        <v>200</v>
      </c>
      <c r="F22" s="18"/>
      <c r="G22" s="18">
        <v>200</v>
      </c>
      <c r="H22" s="18"/>
      <c r="I22" s="18"/>
      <c r="J22" s="18"/>
      <c r="K22" s="18"/>
      <c r="L22" s="18"/>
      <c r="M22" s="18"/>
      <c r="N22" s="98"/>
      <c r="O22" s="98" t="s">
        <v>180</v>
      </c>
      <c r="P22" s="192" t="s">
        <v>191</v>
      </c>
      <c r="Q22" s="18">
        <v>65</v>
      </c>
      <c r="R22" s="18">
        <v>65</v>
      </c>
      <c r="S22" s="18">
        <v>15</v>
      </c>
      <c r="T22" s="18">
        <v>50</v>
      </c>
      <c r="U22" s="18"/>
      <c r="V22" s="18"/>
      <c r="W22" s="18"/>
      <c r="X22" s="18"/>
      <c r="Y22" s="18"/>
      <c r="Z22" s="18"/>
    </row>
    <row r="23" ht="17.25" customHeight="true" spans="1:26">
      <c r="A23" s="186"/>
      <c r="B23" s="186" t="s">
        <v>182</v>
      </c>
      <c r="C23" s="186" t="s">
        <v>192</v>
      </c>
      <c r="D23" s="18">
        <v>200</v>
      </c>
      <c r="E23" s="18">
        <v>200</v>
      </c>
      <c r="F23" s="18"/>
      <c r="G23" s="18">
        <v>200</v>
      </c>
      <c r="H23" s="18"/>
      <c r="I23" s="18"/>
      <c r="J23" s="18"/>
      <c r="K23" s="18"/>
      <c r="L23" s="18"/>
      <c r="M23" s="18"/>
      <c r="N23" s="98"/>
      <c r="O23" s="98" t="s">
        <v>182</v>
      </c>
      <c r="P23" s="192" t="s">
        <v>193</v>
      </c>
      <c r="Q23" s="18">
        <v>116</v>
      </c>
      <c r="R23" s="18">
        <v>116</v>
      </c>
      <c r="S23" s="18">
        <v>56</v>
      </c>
      <c r="T23" s="18">
        <v>60</v>
      </c>
      <c r="U23" s="18"/>
      <c r="V23" s="18"/>
      <c r="W23" s="18"/>
      <c r="X23" s="18"/>
      <c r="Y23" s="18"/>
      <c r="Z23" s="18"/>
    </row>
    <row r="24" ht="17.25" customHeight="true" spans="1:26">
      <c r="A24" s="185" t="s">
        <v>194</v>
      </c>
      <c r="B24" s="185"/>
      <c r="C24" s="185" t="s">
        <v>195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98"/>
      <c r="O24" s="98" t="s">
        <v>164</v>
      </c>
      <c r="P24" s="192" t="s">
        <v>196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7.25" customHeight="true" spans="1:26">
      <c r="A25" s="186"/>
      <c r="B25" s="186" t="s">
        <v>154</v>
      </c>
      <c r="C25" s="186" t="s">
        <v>153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98"/>
      <c r="O25" s="98" t="s">
        <v>171</v>
      </c>
      <c r="P25" s="192" t="s">
        <v>197</v>
      </c>
      <c r="Q25" s="18">
        <v>53</v>
      </c>
      <c r="R25" s="18">
        <v>53</v>
      </c>
      <c r="S25" s="18">
        <v>26.5</v>
      </c>
      <c r="T25" s="18">
        <v>26.5</v>
      </c>
      <c r="U25" s="18"/>
      <c r="V25" s="18"/>
      <c r="W25" s="18"/>
      <c r="X25" s="18"/>
      <c r="Y25" s="18"/>
      <c r="Z25" s="18"/>
    </row>
    <row r="26" ht="17.25" customHeight="true" spans="1:26">
      <c r="A26" s="186"/>
      <c r="B26" s="186" t="s">
        <v>157</v>
      </c>
      <c r="C26" s="186" t="s">
        <v>186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98"/>
      <c r="O26" s="98" t="s">
        <v>138</v>
      </c>
      <c r="P26" s="192" t="s">
        <v>187</v>
      </c>
      <c r="Q26" s="18">
        <v>100</v>
      </c>
      <c r="R26" s="18">
        <v>100</v>
      </c>
      <c r="S26" s="18"/>
      <c r="T26" s="18">
        <v>100</v>
      </c>
      <c r="U26" s="18"/>
      <c r="V26" s="18"/>
      <c r="W26" s="18"/>
      <c r="X26" s="18"/>
      <c r="Y26" s="18"/>
      <c r="Z26" s="18"/>
    </row>
    <row r="27" ht="17.25" customHeight="true" spans="1:26">
      <c r="A27" s="185" t="s">
        <v>198</v>
      </c>
      <c r="B27" s="185"/>
      <c r="C27" s="185" t="s">
        <v>199</v>
      </c>
      <c r="D27" s="18">
        <v>384.449491</v>
      </c>
      <c r="E27" s="18">
        <v>384.449491</v>
      </c>
      <c r="F27" s="18">
        <v>261.998691</v>
      </c>
      <c r="G27" s="18">
        <v>122.4508</v>
      </c>
      <c r="H27" s="18"/>
      <c r="I27" s="18"/>
      <c r="J27" s="18"/>
      <c r="K27" s="18"/>
      <c r="L27" s="18"/>
      <c r="M27" s="18"/>
      <c r="N27" s="98"/>
      <c r="O27" s="98" t="s">
        <v>140</v>
      </c>
      <c r="P27" s="192" t="s">
        <v>173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7.25" customHeight="true" spans="1:26">
      <c r="A28" s="186"/>
      <c r="B28" s="186" t="s">
        <v>154</v>
      </c>
      <c r="C28" s="186" t="s">
        <v>200</v>
      </c>
      <c r="D28" s="18">
        <v>358.1308</v>
      </c>
      <c r="E28" s="18">
        <v>358.1308</v>
      </c>
      <c r="F28" s="18">
        <v>235.68</v>
      </c>
      <c r="G28" s="18">
        <v>122.4508</v>
      </c>
      <c r="H28" s="18"/>
      <c r="I28" s="18"/>
      <c r="J28" s="18"/>
      <c r="K28" s="18"/>
      <c r="L28" s="18"/>
      <c r="M28" s="18"/>
      <c r="N28" s="98"/>
      <c r="O28" s="98" t="s">
        <v>141</v>
      </c>
      <c r="P28" s="192" t="s">
        <v>175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7.25" customHeight="true" spans="1:26">
      <c r="A29" s="186"/>
      <c r="B29" s="186" t="s">
        <v>180</v>
      </c>
      <c r="C29" s="186" t="s">
        <v>201</v>
      </c>
      <c r="D29" s="18">
        <v>26.318691</v>
      </c>
      <c r="E29" s="18">
        <v>26.318691</v>
      </c>
      <c r="F29" s="18">
        <v>26.318691</v>
      </c>
      <c r="G29" s="18"/>
      <c r="H29" s="18"/>
      <c r="I29" s="18"/>
      <c r="J29" s="18"/>
      <c r="K29" s="18"/>
      <c r="L29" s="18"/>
      <c r="M29" s="18"/>
      <c r="N29" s="98"/>
      <c r="O29" s="98" t="s">
        <v>142</v>
      </c>
      <c r="P29" s="192" t="s">
        <v>183</v>
      </c>
      <c r="Q29" s="18">
        <v>4</v>
      </c>
      <c r="R29" s="18">
        <v>4</v>
      </c>
      <c r="S29" s="18">
        <v>4</v>
      </c>
      <c r="T29" s="18"/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8"/>
      <c r="O30" s="98" t="s">
        <v>143</v>
      </c>
      <c r="P30" s="192" t="s">
        <v>202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7.25" customHeight="true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8"/>
      <c r="O31" s="98" t="s">
        <v>203</v>
      </c>
      <c r="P31" s="192" t="s">
        <v>204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7.25" customHeight="true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8"/>
      <c r="O32" s="98" t="s">
        <v>205</v>
      </c>
      <c r="P32" s="192" t="s">
        <v>206</v>
      </c>
      <c r="Q32" s="18">
        <v>134.378376</v>
      </c>
      <c r="R32" s="18">
        <v>134.378376</v>
      </c>
      <c r="S32" s="18">
        <v>134.378376</v>
      </c>
      <c r="T32" s="18"/>
      <c r="U32" s="18"/>
      <c r="V32" s="18"/>
      <c r="W32" s="18"/>
      <c r="X32" s="18"/>
      <c r="Y32" s="18"/>
      <c r="Z32" s="18"/>
    </row>
    <row r="33" ht="17.25" customHeight="true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8"/>
      <c r="O33" s="98" t="s">
        <v>207</v>
      </c>
      <c r="P33" s="192" t="s">
        <v>208</v>
      </c>
      <c r="Q33" s="18">
        <v>171.354392</v>
      </c>
      <c r="R33" s="18">
        <v>171.354392</v>
      </c>
      <c r="S33" s="18">
        <v>171.354392</v>
      </c>
      <c r="T33" s="18"/>
      <c r="U33" s="18"/>
      <c r="V33" s="18"/>
      <c r="W33" s="18"/>
      <c r="X33" s="18"/>
      <c r="Y33" s="18"/>
      <c r="Z33" s="18"/>
    </row>
    <row r="34" ht="17.25" customHeight="true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8"/>
      <c r="O34" s="98" t="s">
        <v>209</v>
      </c>
      <c r="P34" s="192" t="s">
        <v>184</v>
      </c>
      <c r="Q34" s="18">
        <v>230.86</v>
      </c>
      <c r="R34" s="18">
        <v>230.86</v>
      </c>
      <c r="S34" s="18">
        <v>230.86</v>
      </c>
      <c r="T34" s="18"/>
      <c r="U34" s="18"/>
      <c r="V34" s="18"/>
      <c r="W34" s="18"/>
      <c r="X34" s="18"/>
      <c r="Y34" s="18"/>
      <c r="Z34" s="18"/>
    </row>
    <row r="35" ht="17.25" customHeight="true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8"/>
      <c r="O35" s="98" t="s">
        <v>210</v>
      </c>
      <c r="P35" s="192" t="s">
        <v>211</v>
      </c>
      <c r="Q35" s="18">
        <v>378.12</v>
      </c>
      <c r="R35" s="18">
        <v>378.12</v>
      </c>
      <c r="S35" s="18">
        <v>378.12</v>
      </c>
      <c r="T35" s="18"/>
      <c r="U35" s="18"/>
      <c r="V35" s="18"/>
      <c r="W35" s="18"/>
      <c r="X35" s="18"/>
      <c r="Y35" s="18"/>
      <c r="Z35" s="18"/>
    </row>
    <row r="36" ht="17.25" customHeight="true" spans="1:2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 t="s">
        <v>212</v>
      </c>
      <c r="O36" s="8"/>
      <c r="P36" s="191" t="s">
        <v>199</v>
      </c>
      <c r="Q36" s="18">
        <v>384.449491</v>
      </c>
      <c r="R36" s="18">
        <v>384.449491</v>
      </c>
      <c r="S36" s="18">
        <v>261.998691</v>
      </c>
      <c r="T36" s="18">
        <v>122.4508</v>
      </c>
      <c r="U36" s="18"/>
      <c r="V36" s="18"/>
      <c r="W36" s="18"/>
      <c r="X36" s="18"/>
      <c r="Y36" s="18"/>
      <c r="Z36" s="18"/>
    </row>
    <row r="37" ht="20.25" customHeight="true" spans="1:2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8"/>
      <c r="M37" s="18"/>
      <c r="N37" s="98"/>
      <c r="O37" s="98" t="s">
        <v>157</v>
      </c>
      <c r="P37" s="192" t="s">
        <v>213</v>
      </c>
      <c r="Q37" s="18">
        <v>26.318691</v>
      </c>
      <c r="R37" s="18">
        <v>26.318691</v>
      </c>
      <c r="S37" s="18">
        <v>26.318691</v>
      </c>
      <c r="T37" s="18"/>
      <c r="U37" s="18"/>
      <c r="V37" s="18"/>
      <c r="W37" s="18"/>
      <c r="X37" s="18"/>
      <c r="Y37" s="18"/>
      <c r="Z37" s="18"/>
    </row>
    <row r="38" customHeight="true" spans="1:26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18"/>
      <c r="M38" s="18"/>
      <c r="N38" s="98"/>
      <c r="O38" s="98" t="s">
        <v>177</v>
      </c>
      <c r="P38" s="192" t="s">
        <v>214</v>
      </c>
      <c r="Q38" s="18">
        <v>100</v>
      </c>
      <c r="R38" s="18">
        <v>100</v>
      </c>
      <c r="S38" s="18"/>
      <c r="T38" s="18">
        <v>100</v>
      </c>
      <c r="U38" s="18"/>
      <c r="V38" s="18"/>
      <c r="W38" s="18"/>
      <c r="X38" s="18"/>
      <c r="Y38" s="18"/>
      <c r="Z38" s="18"/>
    </row>
    <row r="39" customHeight="true" spans="1:26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18"/>
      <c r="M39" s="18"/>
      <c r="N39" s="98"/>
      <c r="O39" s="98" t="s">
        <v>180</v>
      </c>
      <c r="P39" s="192" t="s">
        <v>215</v>
      </c>
      <c r="Q39" s="18">
        <v>258.1308</v>
      </c>
      <c r="R39" s="18">
        <v>258.1308</v>
      </c>
      <c r="S39" s="18">
        <v>235.68</v>
      </c>
      <c r="T39" s="18">
        <v>22.4508</v>
      </c>
      <c r="U39" s="18"/>
      <c r="V39" s="18"/>
      <c r="W39" s="18"/>
      <c r="X39" s="18"/>
      <c r="Y39" s="18"/>
      <c r="Z39" s="18"/>
    </row>
    <row r="40" customHeight="true" spans="1:26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18"/>
      <c r="M40" s="18"/>
      <c r="N40" s="8" t="s">
        <v>216</v>
      </c>
      <c r="O40" s="8"/>
      <c r="P40" s="191" t="s">
        <v>217</v>
      </c>
      <c r="Q40" s="18">
        <v>200</v>
      </c>
      <c r="R40" s="18">
        <v>200</v>
      </c>
      <c r="S40" s="18"/>
      <c r="T40" s="18">
        <v>200</v>
      </c>
      <c r="U40" s="18"/>
      <c r="V40" s="18"/>
      <c r="W40" s="18"/>
      <c r="X40" s="18"/>
      <c r="Y40" s="18"/>
      <c r="Z40" s="18"/>
    </row>
    <row r="41" customHeight="true" spans="1:26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8"/>
      <c r="O41" s="98" t="s">
        <v>157</v>
      </c>
      <c r="P41" s="192" t="s">
        <v>218</v>
      </c>
      <c r="Q41" s="18">
        <v>100</v>
      </c>
      <c r="R41" s="18">
        <v>100</v>
      </c>
      <c r="S41" s="18"/>
      <c r="T41" s="18">
        <v>100</v>
      </c>
      <c r="U41" s="18"/>
      <c r="V41" s="18"/>
      <c r="W41" s="18"/>
      <c r="X41" s="18"/>
      <c r="Y41" s="18"/>
      <c r="Z41" s="18"/>
    </row>
    <row r="42" customHeight="true" spans="1:26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8"/>
      <c r="O42" s="98" t="s">
        <v>160</v>
      </c>
      <c r="P42" s="192" t="s">
        <v>219</v>
      </c>
      <c r="Q42" s="18">
        <v>100</v>
      </c>
      <c r="R42" s="18">
        <v>100</v>
      </c>
      <c r="S42" s="18"/>
      <c r="T42" s="18">
        <v>100</v>
      </c>
      <c r="U42" s="18"/>
      <c r="V42" s="18"/>
      <c r="W42" s="18"/>
      <c r="X42" s="18"/>
      <c r="Y42" s="18"/>
      <c r="Z42" s="18"/>
    </row>
    <row r="43" customHeight="true" spans="1:26">
      <c r="A43" s="187" t="s">
        <v>24</v>
      </c>
      <c r="B43" s="188"/>
      <c r="C43" s="189"/>
      <c r="D43" s="18">
        <v>12675.155957</v>
      </c>
      <c r="E43" s="18">
        <v>12675.155957</v>
      </c>
      <c r="F43" s="18">
        <v>11952.705157</v>
      </c>
      <c r="G43" s="18">
        <v>722.4508</v>
      </c>
      <c r="H43" s="18"/>
      <c r="I43" s="18"/>
      <c r="J43" s="18"/>
      <c r="K43" s="18"/>
      <c r="L43" s="8"/>
      <c r="M43" s="8"/>
      <c r="N43" s="193" t="s">
        <v>24</v>
      </c>
      <c r="O43" s="193"/>
      <c r="P43" s="193"/>
      <c r="Q43" s="18">
        <v>12675.155957</v>
      </c>
      <c r="R43" s="18">
        <v>12675.155957</v>
      </c>
      <c r="S43" s="18">
        <v>11952.705157</v>
      </c>
      <c r="T43" s="18">
        <v>722.4508</v>
      </c>
      <c r="U43" s="18"/>
      <c r="V43" s="18"/>
      <c r="W43" s="18"/>
      <c r="X43" s="18"/>
      <c r="Y43" s="18"/>
      <c r="Z43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3:C43"/>
    <mergeCell ref="N43:P43"/>
    <mergeCell ref="D5:D6"/>
    <mergeCell ref="Q5:Q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7"/>
  <sheetViews>
    <sheetView showZeros="0" workbookViewId="0">
      <selection activeCell="D39" sqref="$A1:$XFD1048576"/>
    </sheetView>
  </sheetViews>
  <sheetFormatPr defaultColWidth="9.125" defaultRowHeight="14.25" customHeight="true" outlineLevelRow="6" outlineLevelCol="5"/>
  <cols>
    <col min="1" max="2" width="27.375" customWidth="true"/>
    <col min="3" max="3" width="17.25" customWidth="true"/>
    <col min="4" max="5" width="26.25" customWidth="true"/>
    <col min="6" max="6" width="18.75" customWidth="true"/>
  </cols>
  <sheetData>
    <row r="1" customHeight="true" spans="1:6">
      <c r="A1" s="173"/>
      <c r="B1" s="173"/>
      <c r="C1" s="69"/>
      <c r="F1" s="177" t="s">
        <v>220</v>
      </c>
    </row>
    <row r="2" ht="25.5" customHeight="true" spans="1:6">
      <c r="A2" s="174" t="s">
        <v>221</v>
      </c>
      <c r="B2" s="174"/>
      <c r="C2" s="174"/>
      <c r="D2" s="174"/>
      <c r="E2" s="174"/>
      <c r="F2" s="174"/>
    </row>
    <row r="3" ht="15.75" customHeight="true" spans="1:6">
      <c r="A3" s="3" t="s">
        <v>2</v>
      </c>
      <c r="B3" s="173"/>
      <c r="C3" s="69"/>
      <c r="F3" s="273" t="s">
        <v>3</v>
      </c>
    </row>
    <row r="4" ht="19.5" customHeight="true" spans="1:6">
      <c r="A4" s="6" t="s">
        <v>222</v>
      </c>
      <c r="B4" s="16" t="s">
        <v>223</v>
      </c>
      <c r="C4" s="16" t="s">
        <v>224</v>
      </c>
      <c r="D4" s="16"/>
      <c r="E4" s="16"/>
      <c r="F4" s="16" t="s">
        <v>183</v>
      </c>
    </row>
    <row r="5" ht="19.5" customHeight="true" spans="1:6">
      <c r="A5" s="6"/>
      <c r="B5" s="16"/>
      <c r="C5" s="61" t="s">
        <v>32</v>
      </c>
      <c r="D5" s="61" t="s">
        <v>225</v>
      </c>
      <c r="E5" s="61" t="s">
        <v>226</v>
      </c>
      <c r="F5" s="16"/>
    </row>
    <row r="6" ht="18.75" customHeight="true" spans="1:6">
      <c r="A6" s="175">
        <v>1</v>
      </c>
      <c r="B6" s="175">
        <v>2</v>
      </c>
      <c r="C6" s="176">
        <v>3</v>
      </c>
      <c r="D6" s="175">
        <v>4</v>
      </c>
      <c r="E6" s="175">
        <v>5</v>
      </c>
      <c r="F6" s="175">
        <v>6</v>
      </c>
    </row>
    <row r="7" ht="18.75" customHeight="true" spans="1:6">
      <c r="A7" s="18">
        <v>234.86</v>
      </c>
      <c r="B7" s="18"/>
      <c r="C7" s="18">
        <v>230.86</v>
      </c>
      <c r="D7" s="18"/>
      <c r="E7" s="18">
        <v>230.86</v>
      </c>
      <c r="F7" s="18">
        <v>4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45"/>
  <sheetViews>
    <sheetView showZeros="0" workbookViewId="0">
      <selection activeCell="D64" sqref="$A1:$XFD1048576"/>
    </sheetView>
  </sheetViews>
  <sheetFormatPr defaultColWidth="9.125" defaultRowHeight="14.25" customHeight="true"/>
  <cols>
    <col min="1" max="1" width="32.875" customWidth="true"/>
    <col min="2" max="2" width="20.75" customWidth="true"/>
    <col min="3" max="3" width="31.25" customWidth="true"/>
    <col min="4" max="4" width="10.125" customWidth="true"/>
    <col min="5" max="5" width="17.625" customWidth="true"/>
    <col min="6" max="6" width="10.25" customWidth="true"/>
    <col min="7" max="7" width="23" customWidth="true"/>
    <col min="8" max="8" width="10.75" customWidth="true"/>
    <col min="9" max="9" width="11" customWidth="true"/>
    <col min="10" max="10" width="15.375" customWidth="true"/>
    <col min="11" max="11" width="10.75" customWidth="true"/>
    <col min="12" max="13" width="11.125" customWidth="true"/>
    <col min="15" max="15" width="11.125" customWidth="true"/>
    <col min="16" max="16" width="11.875" customWidth="true"/>
    <col min="20" max="20" width="12.125" customWidth="true"/>
    <col min="21" max="23" width="12.25" customWidth="true"/>
    <col min="24" max="24" width="12.75" customWidth="true"/>
    <col min="25" max="26" width="11.125" customWidth="true"/>
  </cols>
  <sheetData>
    <row r="1" ht="16.5" customHeight="true" spans="2:26">
      <c r="B1" s="147"/>
      <c r="D1" s="148"/>
      <c r="E1" s="148"/>
      <c r="F1" s="148"/>
      <c r="G1" s="148"/>
      <c r="H1" s="155"/>
      <c r="I1" s="155"/>
      <c r="K1" s="155"/>
      <c r="L1" s="155"/>
      <c r="M1" s="155"/>
      <c r="P1" s="155"/>
      <c r="T1" s="155"/>
      <c r="X1" s="147"/>
      <c r="Z1" s="53" t="s">
        <v>227</v>
      </c>
    </row>
    <row r="2" ht="26.25" customHeight="true" spans="1:26">
      <c r="A2" s="52" t="s">
        <v>228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ht="15" customHeight="true" spans="1:26">
      <c r="A3" s="149" t="s">
        <v>2</v>
      </c>
      <c r="B3" s="149"/>
      <c r="C3" s="149"/>
      <c r="D3" s="149"/>
      <c r="E3" s="149"/>
      <c r="F3" s="149"/>
      <c r="G3" s="149"/>
      <c r="H3" s="156"/>
      <c r="I3" s="156"/>
      <c r="J3" s="14"/>
      <c r="K3" s="156"/>
      <c r="L3" s="156"/>
      <c r="M3" s="156"/>
      <c r="N3" s="14"/>
      <c r="O3" s="14"/>
      <c r="P3" s="156"/>
      <c r="Q3" s="14"/>
      <c r="R3" s="14"/>
      <c r="S3" s="14"/>
      <c r="T3" s="156"/>
      <c r="X3" s="147"/>
      <c r="Z3" s="274" t="s">
        <v>3</v>
      </c>
    </row>
    <row r="4" ht="18" customHeight="true" spans="1:26">
      <c r="A4" s="22" t="s">
        <v>229</v>
      </c>
      <c r="B4" s="22" t="s">
        <v>230</v>
      </c>
      <c r="C4" s="22" t="s">
        <v>231</v>
      </c>
      <c r="D4" s="22" t="s">
        <v>232</v>
      </c>
      <c r="E4" s="22" t="s">
        <v>233</v>
      </c>
      <c r="F4" s="22" t="s">
        <v>234</v>
      </c>
      <c r="G4" s="22" t="s">
        <v>235</v>
      </c>
      <c r="H4" s="65" t="s">
        <v>236</v>
      </c>
      <c r="I4" s="65" t="s">
        <v>236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8" t="s">
        <v>36</v>
      </c>
      <c r="U4" s="65" t="s">
        <v>37</v>
      </c>
      <c r="V4" s="65"/>
      <c r="W4" s="65"/>
      <c r="X4" s="65"/>
      <c r="Y4" s="65"/>
      <c r="Z4" s="65"/>
    </row>
    <row r="5" ht="18" customHeight="true" spans="1:26">
      <c r="A5" s="150"/>
      <c r="B5" s="150"/>
      <c r="C5" s="150"/>
      <c r="D5" s="150"/>
      <c r="E5" s="150"/>
      <c r="F5" s="150"/>
      <c r="G5" s="150"/>
      <c r="H5" s="157" t="s">
        <v>237</v>
      </c>
      <c r="I5" s="161" t="s">
        <v>33</v>
      </c>
      <c r="J5" s="162"/>
      <c r="K5" s="162"/>
      <c r="L5" s="162"/>
      <c r="M5" s="162"/>
      <c r="N5" s="162"/>
      <c r="O5" s="162"/>
      <c r="P5" s="167"/>
      <c r="Q5" s="169" t="s">
        <v>238</v>
      </c>
      <c r="R5" s="170"/>
      <c r="S5" s="171"/>
      <c r="T5" s="22" t="s">
        <v>36</v>
      </c>
      <c r="U5" s="65" t="s">
        <v>37</v>
      </c>
      <c r="V5" s="168" t="s">
        <v>38</v>
      </c>
      <c r="W5" s="65" t="s">
        <v>37</v>
      </c>
      <c r="X5" s="168" t="s">
        <v>40</v>
      </c>
      <c r="Y5" s="168" t="s">
        <v>41</v>
      </c>
      <c r="Z5" s="164" t="s">
        <v>42</v>
      </c>
    </row>
    <row r="6" customHeight="true" spans="1:26">
      <c r="A6" s="150"/>
      <c r="B6" s="150"/>
      <c r="C6" s="150"/>
      <c r="D6" s="150"/>
      <c r="E6" s="150"/>
      <c r="F6" s="150"/>
      <c r="G6" s="150"/>
      <c r="H6" s="158"/>
      <c r="I6" s="163" t="s">
        <v>239</v>
      </c>
      <c r="J6" s="164" t="s">
        <v>240</v>
      </c>
      <c r="K6" s="165" t="s">
        <v>241</v>
      </c>
      <c r="L6" s="165" t="s">
        <v>242</v>
      </c>
      <c r="M6" s="165" t="s">
        <v>243</v>
      </c>
      <c r="N6" s="165" t="s">
        <v>244</v>
      </c>
      <c r="O6" s="165" t="s">
        <v>34</v>
      </c>
      <c r="P6" s="165" t="s">
        <v>35</v>
      </c>
      <c r="Q6" s="165" t="s">
        <v>33</v>
      </c>
      <c r="R6" s="165" t="s">
        <v>34</v>
      </c>
      <c r="S6" s="165" t="s">
        <v>35</v>
      </c>
      <c r="T6" s="150"/>
      <c r="U6" s="22" t="s">
        <v>32</v>
      </c>
      <c r="V6" s="22" t="s">
        <v>38</v>
      </c>
      <c r="W6" s="165" t="s">
        <v>245</v>
      </c>
      <c r="X6" s="165" t="s">
        <v>40</v>
      </c>
      <c r="Y6" s="165" t="s">
        <v>41</v>
      </c>
      <c r="Z6" s="165" t="s">
        <v>42</v>
      </c>
    </row>
    <row r="7" ht="37.5" customHeight="true" spans="1:26">
      <c r="A7" s="151"/>
      <c r="B7" s="151"/>
      <c r="C7" s="151"/>
      <c r="D7" s="151"/>
      <c r="E7" s="151"/>
      <c r="F7" s="151"/>
      <c r="G7" s="151"/>
      <c r="H7" s="159"/>
      <c r="I7" s="51" t="s">
        <v>32</v>
      </c>
      <c r="J7" s="51" t="s">
        <v>246</v>
      </c>
      <c r="K7" s="166" t="s">
        <v>240</v>
      </c>
      <c r="L7" s="166" t="s">
        <v>242</v>
      </c>
      <c r="M7" s="166" t="s">
        <v>243</v>
      </c>
      <c r="N7" s="166" t="s">
        <v>244</v>
      </c>
      <c r="O7" s="166" t="s">
        <v>244</v>
      </c>
      <c r="P7" s="166" t="s">
        <v>244</v>
      </c>
      <c r="Q7" s="166" t="s">
        <v>242</v>
      </c>
      <c r="R7" s="166" t="s">
        <v>243</v>
      </c>
      <c r="S7" s="166" t="s">
        <v>244</v>
      </c>
      <c r="T7" s="151"/>
      <c r="U7" s="151"/>
      <c r="V7" s="151"/>
      <c r="W7" s="166" t="s">
        <v>245</v>
      </c>
      <c r="X7" s="166" t="s">
        <v>40</v>
      </c>
      <c r="Y7" s="166" t="s">
        <v>41</v>
      </c>
      <c r="Z7" s="166" t="s">
        <v>42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72">
        <v>26</v>
      </c>
    </row>
    <row r="9" ht="21" customHeight="true" outlineLevel="1" spans="1:26">
      <c r="A9" s="8" t="s">
        <v>44</v>
      </c>
      <c r="B9" s="152"/>
      <c r="C9" s="152"/>
      <c r="D9" s="152"/>
      <c r="E9" s="152"/>
      <c r="F9" s="152"/>
      <c r="G9" s="152"/>
      <c r="H9" s="18">
        <v>11952.705157</v>
      </c>
      <c r="I9" s="18">
        <v>11952.705157</v>
      </c>
      <c r="J9" s="18"/>
      <c r="K9" s="18"/>
      <c r="L9" s="18"/>
      <c r="M9" s="18"/>
      <c r="N9" s="18">
        <v>11952.705157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98" t="s">
        <v>44</v>
      </c>
      <c r="B10" s="8"/>
      <c r="C10" s="8"/>
      <c r="D10" s="8"/>
      <c r="E10" s="8"/>
      <c r="F10" s="8"/>
      <c r="G10" s="8"/>
      <c r="H10" s="18">
        <v>11952.705157</v>
      </c>
      <c r="I10" s="18">
        <v>11952.705157</v>
      </c>
      <c r="J10" s="18"/>
      <c r="K10" s="18"/>
      <c r="L10" s="18"/>
      <c r="M10" s="18"/>
      <c r="N10" s="18">
        <v>11952.705157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1" spans="1:26">
      <c r="A11" s="153" t="s">
        <v>44</v>
      </c>
      <c r="B11" s="8" t="s">
        <v>247</v>
      </c>
      <c r="C11" s="8" t="s">
        <v>248</v>
      </c>
      <c r="D11" s="8" t="s">
        <v>63</v>
      </c>
      <c r="E11" s="8" t="s">
        <v>64</v>
      </c>
      <c r="F11" s="8" t="s">
        <v>249</v>
      </c>
      <c r="G11" s="8" t="s">
        <v>156</v>
      </c>
      <c r="H11" s="18">
        <v>1805.928</v>
      </c>
      <c r="I11" s="18">
        <v>1805.928</v>
      </c>
      <c r="J11" s="18"/>
      <c r="K11" s="18"/>
      <c r="L11" s="18"/>
      <c r="M11" s="18"/>
      <c r="N11" s="18">
        <v>1805.928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1" spans="1:26">
      <c r="A12" s="153" t="s">
        <v>44</v>
      </c>
      <c r="B12" s="8" t="s">
        <v>247</v>
      </c>
      <c r="C12" s="8" t="s">
        <v>248</v>
      </c>
      <c r="D12" s="8" t="s">
        <v>63</v>
      </c>
      <c r="E12" s="8" t="s">
        <v>64</v>
      </c>
      <c r="F12" s="8" t="s">
        <v>249</v>
      </c>
      <c r="G12" s="8" t="s">
        <v>156</v>
      </c>
      <c r="H12" s="18">
        <v>180.5928</v>
      </c>
      <c r="I12" s="18">
        <v>180.5928</v>
      </c>
      <c r="J12" s="18"/>
      <c r="K12" s="18"/>
      <c r="L12" s="18"/>
      <c r="M12" s="18"/>
      <c r="N12" s="18">
        <v>180.5928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1" spans="1:26">
      <c r="A13" s="153" t="s">
        <v>44</v>
      </c>
      <c r="B13" s="8" t="s">
        <v>247</v>
      </c>
      <c r="C13" s="8" t="s">
        <v>248</v>
      </c>
      <c r="D13" s="8" t="s">
        <v>63</v>
      </c>
      <c r="E13" s="8" t="s">
        <v>64</v>
      </c>
      <c r="F13" s="8" t="s">
        <v>250</v>
      </c>
      <c r="G13" s="8" t="s">
        <v>159</v>
      </c>
      <c r="H13" s="18">
        <v>3468.6384</v>
      </c>
      <c r="I13" s="18">
        <v>3468.6384</v>
      </c>
      <c r="J13" s="18"/>
      <c r="K13" s="18"/>
      <c r="L13" s="18"/>
      <c r="M13" s="18"/>
      <c r="N13" s="18">
        <v>3468.6384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1" spans="1:26">
      <c r="A14" s="153" t="s">
        <v>44</v>
      </c>
      <c r="B14" s="8" t="s">
        <v>247</v>
      </c>
      <c r="C14" s="8" t="s">
        <v>248</v>
      </c>
      <c r="D14" s="8" t="s">
        <v>63</v>
      </c>
      <c r="E14" s="8" t="s">
        <v>64</v>
      </c>
      <c r="F14" s="8" t="s">
        <v>250</v>
      </c>
      <c r="G14" s="8" t="s">
        <v>159</v>
      </c>
      <c r="H14" s="18">
        <v>113.4</v>
      </c>
      <c r="I14" s="18">
        <v>113.4</v>
      </c>
      <c r="J14" s="18"/>
      <c r="K14" s="18"/>
      <c r="L14" s="18"/>
      <c r="M14" s="18"/>
      <c r="N14" s="18">
        <v>113.4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1" spans="1:26">
      <c r="A15" s="153" t="s">
        <v>44</v>
      </c>
      <c r="B15" s="8" t="s">
        <v>247</v>
      </c>
      <c r="C15" s="8" t="s">
        <v>248</v>
      </c>
      <c r="D15" s="8" t="s">
        <v>63</v>
      </c>
      <c r="E15" s="8" t="s">
        <v>64</v>
      </c>
      <c r="F15" s="8" t="s">
        <v>250</v>
      </c>
      <c r="G15" s="8" t="s">
        <v>159</v>
      </c>
      <c r="H15" s="18">
        <v>492.27</v>
      </c>
      <c r="I15" s="18">
        <v>492.27</v>
      </c>
      <c r="J15" s="18"/>
      <c r="K15" s="18"/>
      <c r="L15" s="18"/>
      <c r="M15" s="18"/>
      <c r="N15" s="18">
        <v>492.27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1" spans="1:26">
      <c r="A16" s="153" t="s">
        <v>44</v>
      </c>
      <c r="B16" s="8" t="s">
        <v>247</v>
      </c>
      <c r="C16" s="8" t="s">
        <v>248</v>
      </c>
      <c r="D16" s="8" t="s">
        <v>63</v>
      </c>
      <c r="E16" s="8" t="s">
        <v>64</v>
      </c>
      <c r="F16" s="8" t="s">
        <v>250</v>
      </c>
      <c r="G16" s="8" t="s">
        <v>159</v>
      </c>
      <c r="H16" s="18">
        <v>347.616</v>
      </c>
      <c r="I16" s="18">
        <v>347.616</v>
      </c>
      <c r="J16" s="18"/>
      <c r="K16" s="18"/>
      <c r="L16" s="18"/>
      <c r="M16" s="18"/>
      <c r="N16" s="18">
        <v>347.616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1" spans="1:26">
      <c r="A17" s="153" t="s">
        <v>44</v>
      </c>
      <c r="B17" s="8" t="s">
        <v>247</v>
      </c>
      <c r="C17" s="8" t="s">
        <v>248</v>
      </c>
      <c r="D17" s="8" t="s">
        <v>63</v>
      </c>
      <c r="E17" s="8" t="s">
        <v>64</v>
      </c>
      <c r="F17" s="8" t="s">
        <v>251</v>
      </c>
      <c r="G17" s="8" t="s">
        <v>161</v>
      </c>
      <c r="H17" s="18">
        <v>150.494</v>
      </c>
      <c r="I17" s="18">
        <v>150.494</v>
      </c>
      <c r="J17" s="18"/>
      <c r="K17" s="18"/>
      <c r="L17" s="18"/>
      <c r="M17" s="18"/>
      <c r="N17" s="18">
        <v>150.494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1" spans="1:26">
      <c r="A18" s="153" t="s">
        <v>44</v>
      </c>
      <c r="B18" s="8" t="s">
        <v>247</v>
      </c>
      <c r="C18" s="8" t="s">
        <v>248</v>
      </c>
      <c r="D18" s="8" t="s">
        <v>63</v>
      </c>
      <c r="E18" s="8" t="s">
        <v>64</v>
      </c>
      <c r="F18" s="8" t="s">
        <v>251</v>
      </c>
      <c r="G18" s="8" t="s">
        <v>161</v>
      </c>
      <c r="H18" s="18">
        <v>30</v>
      </c>
      <c r="I18" s="18">
        <v>30</v>
      </c>
      <c r="J18" s="18"/>
      <c r="K18" s="18"/>
      <c r="L18" s="18"/>
      <c r="M18" s="18"/>
      <c r="N18" s="18">
        <v>30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1" spans="1:26">
      <c r="A19" s="153" t="s">
        <v>44</v>
      </c>
      <c r="B19" s="8" t="s">
        <v>252</v>
      </c>
      <c r="C19" s="8" t="s">
        <v>253</v>
      </c>
      <c r="D19" s="8" t="s">
        <v>63</v>
      </c>
      <c r="E19" s="8" t="s">
        <v>64</v>
      </c>
      <c r="F19" s="8" t="s">
        <v>250</v>
      </c>
      <c r="G19" s="8" t="s">
        <v>159</v>
      </c>
      <c r="H19" s="18">
        <v>310.510056</v>
      </c>
      <c r="I19" s="18">
        <v>310.510056</v>
      </c>
      <c r="J19" s="18"/>
      <c r="K19" s="18"/>
      <c r="L19" s="18"/>
      <c r="M19" s="18"/>
      <c r="N19" s="18">
        <v>310.510056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1" spans="1:26">
      <c r="A20" s="153" t="s">
        <v>44</v>
      </c>
      <c r="B20" s="8" t="s">
        <v>254</v>
      </c>
      <c r="C20" s="8" t="s">
        <v>255</v>
      </c>
      <c r="D20" s="8" t="s">
        <v>77</v>
      </c>
      <c r="E20" s="8" t="s">
        <v>78</v>
      </c>
      <c r="F20" s="8" t="s">
        <v>256</v>
      </c>
      <c r="G20" s="8" t="s">
        <v>169</v>
      </c>
      <c r="H20" s="18">
        <v>871.904</v>
      </c>
      <c r="I20" s="18">
        <v>871.904</v>
      </c>
      <c r="J20" s="18"/>
      <c r="K20" s="18"/>
      <c r="L20" s="18"/>
      <c r="M20" s="18"/>
      <c r="N20" s="18">
        <v>871.904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1" spans="1:26">
      <c r="A21" s="153" t="s">
        <v>44</v>
      </c>
      <c r="B21" s="8" t="s">
        <v>257</v>
      </c>
      <c r="C21" s="8" t="s">
        <v>258</v>
      </c>
      <c r="D21" s="8" t="s">
        <v>79</v>
      </c>
      <c r="E21" s="8" t="s">
        <v>80</v>
      </c>
      <c r="F21" s="8" t="s">
        <v>259</v>
      </c>
      <c r="G21" s="8" t="s">
        <v>172</v>
      </c>
      <c r="H21" s="18">
        <v>50</v>
      </c>
      <c r="I21" s="18">
        <v>50</v>
      </c>
      <c r="J21" s="18"/>
      <c r="K21" s="18"/>
      <c r="L21" s="18"/>
      <c r="M21" s="18"/>
      <c r="N21" s="18">
        <v>50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1" spans="1:26">
      <c r="A22" s="153" t="s">
        <v>44</v>
      </c>
      <c r="B22" s="8" t="s">
        <v>260</v>
      </c>
      <c r="C22" s="8" t="s">
        <v>261</v>
      </c>
      <c r="D22" s="8" t="s">
        <v>89</v>
      </c>
      <c r="E22" s="8" t="s">
        <v>90</v>
      </c>
      <c r="F22" s="8" t="s">
        <v>262</v>
      </c>
      <c r="G22" s="8" t="s">
        <v>174</v>
      </c>
      <c r="H22" s="18">
        <v>291.397109</v>
      </c>
      <c r="I22" s="18">
        <v>291.397109</v>
      </c>
      <c r="J22" s="18"/>
      <c r="K22" s="18"/>
      <c r="L22" s="18"/>
      <c r="M22" s="18"/>
      <c r="N22" s="18">
        <v>291.397109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1" spans="1:26">
      <c r="A23" s="153" t="s">
        <v>44</v>
      </c>
      <c r="B23" s="8" t="s">
        <v>263</v>
      </c>
      <c r="C23" s="8" t="s">
        <v>176</v>
      </c>
      <c r="D23" s="8" t="s">
        <v>91</v>
      </c>
      <c r="E23" s="8" t="s">
        <v>92</v>
      </c>
      <c r="F23" s="8" t="s">
        <v>264</v>
      </c>
      <c r="G23" s="8" t="s">
        <v>176</v>
      </c>
      <c r="H23" s="18">
        <v>192.836322</v>
      </c>
      <c r="I23" s="18">
        <v>192.836322</v>
      </c>
      <c r="J23" s="18"/>
      <c r="K23" s="18"/>
      <c r="L23" s="18"/>
      <c r="M23" s="18"/>
      <c r="N23" s="18">
        <v>192.836322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1" spans="1:26">
      <c r="A24" s="153" t="s">
        <v>44</v>
      </c>
      <c r="B24" s="8" t="s">
        <v>265</v>
      </c>
      <c r="C24" s="8" t="s">
        <v>266</v>
      </c>
      <c r="D24" s="8" t="s">
        <v>91</v>
      </c>
      <c r="E24" s="8" t="s">
        <v>92</v>
      </c>
      <c r="F24" s="8" t="s">
        <v>264</v>
      </c>
      <c r="G24" s="8" t="s">
        <v>176</v>
      </c>
      <c r="H24" s="18">
        <v>28.728965</v>
      </c>
      <c r="I24" s="18">
        <v>28.728965</v>
      </c>
      <c r="J24" s="18"/>
      <c r="K24" s="18"/>
      <c r="L24" s="18"/>
      <c r="M24" s="18"/>
      <c r="N24" s="18">
        <v>28.728965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1" spans="1:26">
      <c r="A25" s="153" t="s">
        <v>44</v>
      </c>
      <c r="B25" s="8" t="s">
        <v>267</v>
      </c>
      <c r="C25" s="8" t="s">
        <v>268</v>
      </c>
      <c r="D25" s="8" t="s">
        <v>93</v>
      </c>
      <c r="E25" s="8" t="s">
        <v>94</v>
      </c>
      <c r="F25" s="8" t="s">
        <v>269</v>
      </c>
      <c r="G25" s="8" t="s">
        <v>179</v>
      </c>
      <c r="H25" s="18">
        <v>17.141006</v>
      </c>
      <c r="I25" s="18">
        <v>17.141006</v>
      </c>
      <c r="J25" s="18"/>
      <c r="K25" s="18"/>
      <c r="L25" s="18"/>
      <c r="M25" s="18"/>
      <c r="N25" s="18">
        <v>17.141006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1" spans="1:26">
      <c r="A26" s="153" t="s">
        <v>44</v>
      </c>
      <c r="B26" s="8" t="s">
        <v>270</v>
      </c>
      <c r="C26" s="8" t="s">
        <v>271</v>
      </c>
      <c r="D26" s="8" t="s">
        <v>93</v>
      </c>
      <c r="E26" s="8" t="s">
        <v>94</v>
      </c>
      <c r="F26" s="8" t="s">
        <v>269</v>
      </c>
      <c r="G26" s="8" t="s">
        <v>179</v>
      </c>
      <c r="H26" s="18">
        <v>21.426258</v>
      </c>
      <c r="I26" s="18">
        <v>21.426258</v>
      </c>
      <c r="J26" s="18"/>
      <c r="K26" s="18"/>
      <c r="L26" s="18"/>
      <c r="M26" s="18"/>
      <c r="N26" s="18">
        <v>21.426258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1" spans="1:26">
      <c r="A27" s="153" t="s">
        <v>44</v>
      </c>
      <c r="B27" s="8" t="s">
        <v>272</v>
      </c>
      <c r="C27" s="8" t="s">
        <v>100</v>
      </c>
      <c r="D27" s="8" t="s">
        <v>99</v>
      </c>
      <c r="E27" s="8" t="s">
        <v>100</v>
      </c>
      <c r="F27" s="8" t="s">
        <v>273</v>
      </c>
      <c r="G27" s="8" t="s">
        <v>100</v>
      </c>
      <c r="H27" s="18">
        <v>565.630782</v>
      </c>
      <c r="I27" s="18">
        <v>565.630782</v>
      </c>
      <c r="J27" s="18"/>
      <c r="K27" s="18"/>
      <c r="L27" s="18"/>
      <c r="M27" s="18"/>
      <c r="N27" s="18">
        <v>565.630782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1" spans="1:26">
      <c r="A28" s="153" t="s">
        <v>44</v>
      </c>
      <c r="B28" s="8" t="s">
        <v>274</v>
      </c>
      <c r="C28" s="8" t="s">
        <v>163</v>
      </c>
      <c r="D28" s="8" t="s">
        <v>67</v>
      </c>
      <c r="E28" s="8" t="s">
        <v>68</v>
      </c>
      <c r="F28" s="8" t="s">
        <v>275</v>
      </c>
      <c r="G28" s="8" t="s">
        <v>163</v>
      </c>
      <c r="H28" s="18">
        <v>175</v>
      </c>
      <c r="I28" s="18">
        <v>175</v>
      </c>
      <c r="J28" s="18"/>
      <c r="K28" s="18"/>
      <c r="L28" s="18"/>
      <c r="M28" s="18"/>
      <c r="N28" s="18">
        <v>175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1" spans="1:26">
      <c r="A29" s="153" t="s">
        <v>44</v>
      </c>
      <c r="B29" s="8" t="s">
        <v>276</v>
      </c>
      <c r="C29" s="8" t="s">
        <v>277</v>
      </c>
      <c r="D29" s="8" t="s">
        <v>63</v>
      </c>
      <c r="E29" s="8" t="s">
        <v>64</v>
      </c>
      <c r="F29" s="8" t="s">
        <v>278</v>
      </c>
      <c r="G29" s="8" t="s">
        <v>188</v>
      </c>
      <c r="H29" s="18">
        <v>87.5</v>
      </c>
      <c r="I29" s="18">
        <v>87.5</v>
      </c>
      <c r="J29" s="18"/>
      <c r="K29" s="18"/>
      <c r="L29" s="18"/>
      <c r="M29" s="18"/>
      <c r="N29" s="18">
        <v>87.5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1" spans="1:26">
      <c r="A30" s="153" t="s">
        <v>44</v>
      </c>
      <c r="B30" s="8" t="s">
        <v>276</v>
      </c>
      <c r="C30" s="8" t="s">
        <v>277</v>
      </c>
      <c r="D30" s="8" t="s">
        <v>63</v>
      </c>
      <c r="E30" s="8" t="s">
        <v>64</v>
      </c>
      <c r="F30" s="8" t="s">
        <v>279</v>
      </c>
      <c r="G30" s="8" t="s">
        <v>191</v>
      </c>
      <c r="H30" s="18">
        <v>15</v>
      </c>
      <c r="I30" s="18">
        <v>15</v>
      </c>
      <c r="J30" s="18"/>
      <c r="K30" s="18"/>
      <c r="L30" s="18"/>
      <c r="M30" s="18"/>
      <c r="N30" s="18">
        <v>15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1" spans="1:26">
      <c r="A31" s="153" t="s">
        <v>44</v>
      </c>
      <c r="B31" s="8" t="s">
        <v>276</v>
      </c>
      <c r="C31" s="8" t="s">
        <v>277</v>
      </c>
      <c r="D31" s="8" t="s">
        <v>63</v>
      </c>
      <c r="E31" s="8" t="s">
        <v>64</v>
      </c>
      <c r="F31" s="8" t="s">
        <v>280</v>
      </c>
      <c r="G31" s="8" t="s">
        <v>193</v>
      </c>
      <c r="H31" s="18">
        <v>56</v>
      </c>
      <c r="I31" s="18">
        <v>56</v>
      </c>
      <c r="J31" s="18"/>
      <c r="K31" s="18"/>
      <c r="L31" s="18"/>
      <c r="M31" s="18"/>
      <c r="N31" s="18">
        <v>56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1" spans="1:26">
      <c r="A32" s="153" t="s">
        <v>44</v>
      </c>
      <c r="B32" s="8" t="s">
        <v>276</v>
      </c>
      <c r="C32" s="8" t="s">
        <v>277</v>
      </c>
      <c r="D32" s="8" t="s">
        <v>63</v>
      </c>
      <c r="E32" s="8" t="s">
        <v>64</v>
      </c>
      <c r="F32" s="8" t="s">
        <v>281</v>
      </c>
      <c r="G32" s="8" t="s">
        <v>197</v>
      </c>
      <c r="H32" s="18">
        <v>26.5</v>
      </c>
      <c r="I32" s="18">
        <v>26.5</v>
      </c>
      <c r="J32" s="18"/>
      <c r="K32" s="18"/>
      <c r="L32" s="18"/>
      <c r="M32" s="18"/>
      <c r="N32" s="18">
        <v>26.5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1" spans="1:26">
      <c r="A33" s="153" t="s">
        <v>44</v>
      </c>
      <c r="B33" s="8" t="s">
        <v>282</v>
      </c>
      <c r="C33" s="8" t="s">
        <v>283</v>
      </c>
      <c r="D33" s="8" t="s">
        <v>63</v>
      </c>
      <c r="E33" s="8" t="s">
        <v>64</v>
      </c>
      <c r="F33" s="8" t="s">
        <v>284</v>
      </c>
      <c r="G33" s="8" t="s">
        <v>183</v>
      </c>
      <c r="H33" s="18">
        <v>4</v>
      </c>
      <c r="I33" s="18">
        <v>4</v>
      </c>
      <c r="J33" s="18"/>
      <c r="K33" s="18"/>
      <c r="L33" s="18"/>
      <c r="M33" s="18"/>
      <c r="N33" s="18">
        <v>4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1" spans="1:26">
      <c r="A34" s="153" t="s">
        <v>44</v>
      </c>
      <c r="B34" s="8" t="s">
        <v>276</v>
      </c>
      <c r="C34" s="8" t="s">
        <v>277</v>
      </c>
      <c r="D34" s="8" t="s">
        <v>75</v>
      </c>
      <c r="E34" s="8" t="s">
        <v>76</v>
      </c>
      <c r="F34" s="8" t="s">
        <v>278</v>
      </c>
      <c r="G34" s="8" t="s">
        <v>188</v>
      </c>
      <c r="H34" s="18">
        <v>4.68</v>
      </c>
      <c r="I34" s="18">
        <v>4.68</v>
      </c>
      <c r="J34" s="18"/>
      <c r="K34" s="18"/>
      <c r="L34" s="18"/>
      <c r="M34" s="18"/>
      <c r="N34" s="18">
        <v>4.68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outlineLevel="1" spans="1:26">
      <c r="A35" s="153" t="s">
        <v>44</v>
      </c>
      <c r="B35" s="8" t="s">
        <v>285</v>
      </c>
      <c r="C35" s="8" t="s">
        <v>206</v>
      </c>
      <c r="D35" s="8" t="s">
        <v>63</v>
      </c>
      <c r="E35" s="8" t="s">
        <v>64</v>
      </c>
      <c r="F35" s="8" t="s">
        <v>286</v>
      </c>
      <c r="G35" s="8" t="s">
        <v>206</v>
      </c>
      <c r="H35" s="18">
        <v>134.378376</v>
      </c>
      <c r="I35" s="18">
        <v>134.378376</v>
      </c>
      <c r="J35" s="18"/>
      <c r="K35" s="18"/>
      <c r="L35" s="18"/>
      <c r="M35" s="18"/>
      <c r="N35" s="18">
        <v>134.378376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23.25" customHeight="true" outlineLevel="1" spans="1:26">
      <c r="A36" s="153" t="s">
        <v>44</v>
      </c>
      <c r="B36" s="8" t="s">
        <v>276</v>
      </c>
      <c r="C36" s="8" t="s">
        <v>277</v>
      </c>
      <c r="D36" s="8" t="s">
        <v>75</v>
      </c>
      <c r="E36" s="8" t="s">
        <v>76</v>
      </c>
      <c r="F36" s="8" t="s">
        <v>287</v>
      </c>
      <c r="G36" s="8" t="s">
        <v>208</v>
      </c>
      <c r="H36" s="18">
        <v>15.658082</v>
      </c>
      <c r="I36" s="18">
        <v>15.658082</v>
      </c>
      <c r="J36" s="18"/>
      <c r="K36" s="18"/>
      <c r="L36" s="18"/>
      <c r="M36" s="18"/>
      <c r="N36" s="18">
        <v>15.658082</v>
      </c>
      <c r="O36" s="8"/>
      <c r="P36" s="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23.25" customHeight="true" outlineLevel="1" spans="1:26">
      <c r="A37" s="153" t="s">
        <v>44</v>
      </c>
      <c r="B37" s="8" t="s">
        <v>276</v>
      </c>
      <c r="C37" s="8" t="s">
        <v>277</v>
      </c>
      <c r="D37" s="8" t="s">
        <v>63</v>
      </c>
      <c r="E37" s="8" t="s">
        <v>64</v>
      </c>
      <c r="F37" s="8" t="s">
        <v>287</v>
      </c>
      <c r="G37" s="8" t="s">
        <v>208</v>
      </c>
      <c r="H37" s="18">
        <v>155.69631</v>
      </c>
      <c r="I37" s="18">
        <v>155.69631</v>
      </c>
      <c r="J37" s="18"/>
      <c r="K37" s="18"/>
      <c r="L37" s="18"/>
      <c r="M37" s="18"/>
      <c r="N37" s="18">
        <v>155.69631</v>
      </c>
      <c r="O37" s="8"/>
      <c r="P37" s="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23.25" customHeight="true" outlineLevel="1" spans="1:26">
      <c r="A38" s="153" t="s">
        <v>44</v>
      </c>
      <c r="B38" s="8" t="s">
        <v>288</v>
      </c>
      <c r="C38" s="8" t="s">
        <v>289</v>
      </c>
      <c r="D38" s="8" t="s">
        <v>63</v>
      </c>
      <c r="E38" s="8" t="s">
        <v>64</v>
      </c>
      <c r="F38" s="8" t="s">
        <v>290</v>
      </c>
      <c r="G38" s="8" t="s">
        <v>184</v>
      </c>
      <c r="H38" s="18">
        <v>230.86</v>
      </c>
      <c r="I38" s="18">
        <v>230.86</v>
      </c>
      <c r="J38" s="18"/>
      <c r="K38" s="18"/>
      <c r="L38" s="18"/>
      <c r="M38" s="18"/>
      <c r="N38" s="18">
        <v>230.86</v>
      </c>
      <c r="O38" s="8"/>
      <c r="P38" s="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23.25" customHeight="true" outlineLevel="1" spans="1:26">
      <c r="A39" s="153" t="s">
        <v>44</v>
      </c>
      <c r="B39" s="8" t="s">
        <v>291</v>
      </c>
      <c r="C39" s="8" t="s">
        <v>292</v>
      </c>
      <c r="D39" s="8" t="s">
        <v>63</v>
      </c>
      <c r="E39" s="8" t="s">
        <v>64</v>
      </c>
      <c r="F39" s="8" t="s">
        <v>293</v>
      </c>
      <c r="G39" s="8" t="s">
        <v>211</v>
      </c>
      <c r="H39" s="18">
        <v>378.12</v>
      </c>
      <c r="I39" s="18">
        <v>378.12</v>
      </c>
      <c r="J39" s="18"/>
      <c r="K39" s="18"/>
      <c r="L39" s="18"/>
      <c r="M39" s="18"/>
      <c r="N39" s="18">
        <v>378.12</v>
      </c>
      <c r="O39" s="8"/>
      <c r="P39" s="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23.25" customHeight="true" outlineLevel="1" spans="1:26">
      <c r="A40" s="153" t="s">
        <v>44</v>
      </c>
      <c r="B40" s="8" t="s">
        <v>294</v>
      </c>
      <c r="C40" s="8" t="s">
        <v>199</v>
      </c>
      <c r="D40" s="8" t="s">
        <v>101</v>
      </c>
      <c r="E40" s="8" t="s">
        <v>102</v>
      </c>
      <c r="F40" s="8" t="s">
        <v>295</v>
      </c>
      <c r="G40" s="8" t="s">
        <v>213</v>
      </c>
      <c r="H40" s="18">
        <v>26.318691</v>
      </c>
      <c r="I40" s="18">
        <v>26.318691</v>
      </c>
      <c r="J40" s="18"/>
      <c r="K40" s="18"/>
      <c r="L40" s="18"/>
      <c r="M40" s="18"/>
      <c r="N40" s="18">
        <v>26.318691</v>
      </c>
      <c r="O40" s="8"/>
      <c r="P40" s="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23.25" customHeight="true" outlineLevel="1" spans="1:26">
      <c r="A41" s="153" t="s">
        <v>44</v>
      </c>
      <c r="B41" s="8" t="s">
        <v>294</v>
      </c>
      <c r="C41" s="8" t="s">
        <v>199</v>
      </c>
      <c r="D41" s="8" t="s">
        <v>75</v>
      </c>
      <c r="E41" s="8" t="s">
        <v>76</v>
      </c>
      <c r="F41" s="8" t="s">
        <v>296</v>
      </c>
      <c r="G41" s="8" t="s">
        <v>215</v>
      </c>
      <c r="H41" s="18">
        <v>110.88</v>
      </c>
      <c r="I41" s="18">
        <v>110.88</v>
      </c>
      <c r="J41" s="18"/>
      <c r="K41" s="18"/>
      <c r="L41" s="18"/>
      <c r="M41" s="18"/>
      <c r="N41" s="18">
        <v>110.88</v>
      </c>
      <c r="O41" s="8"/>
      <c r="P41" s="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23.25" customHeight="true" outlineLevel="1" spans="1:26">
      <c r="A42" s="153" t="s">
        <v>44</v>
      </c>
      <c r="B42" s="8" t="s">
        <v>297</v>
      </c>
      <c r="C42" s="8" t="s">
        <v>215</v>
      </c>
      <c r="D42" s="8" t="s">
        <v>67</v>
      </c>
      <c r="E42" s="8" t="s">
        <v>68</v>
      </c>
      <c r="F42" s="8" t="s">
        <v>296</v>
      </c>
      <c r="G42" s="8" t="s">
        <v>215</v>
      </c>
      <c r="H42" s="18">
        <v>64.8</v>
      </c>
      <c r="I42" s="18">
        <v>64.8</v>
      </c>
      <c r="J42" s="18"/>
      <c r="K42" s="18"/>
      <c r="L42" s="18"/>
      <c r="M42" s="18"/>
      <c r="N42" s="18">
        <v>64.8</v>
      </c>
      <c r="O42" s="8"/>
      <c r="P42" s="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23.25" customHeight="true" outlineLevel="1" spans="1:26">
      <c r="A43" s="153" t="s">
        <v>44</v>
      </c>
      <c r="B43" s="8" t="s">
        <v>298</v>
      </c>
      <c r="C43" s="8" t="s">
        <v>299</v>
      </c>
      <c r="D43" s="8" t="s">
        <v>63</v>
      </c>
      <c r="E43" s="8" t="s">
        <v>64</v>
      </c>
      <c r="F43" s="8" t="s">
        <v>296</v>
      </c>
      <c r="G43" s="8" t="s">
        <v>215</v>
      </c>
      <c r="H43" s="18">
        <v>60</v>
      </c>
      <c r="I43" s="18">
        <v>60</v>
      </c>
      <c r="J43" s="18"/>
      <c r="K43" s="18"/>
      <c r="L43" s="18"/>
      <c r="M43" s="18"/>
      <c r="N43" s="18">
        <v>60</v>
      </c>
      <c r="O43" s="8"/>
      <c r="P43" s="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23.25" customHeight="true" outlineLevel="1" spans="1:26">
      <c r="A44" s="153" t="s">
        <v>44</v>
      </c>
      <c r="B44" s="8" t="s">
        <v>300</v>
      </c>
      <c r="C44" s="8" t="s">
        <v>301</v>
      </c>
      <c r="D44" s="8" t="s">
        <v>63</v>
      </c>
      <c r="E44" s="8" t="s">
        <v>64</v>
      </c>
      <c r="F44" s="8" t="s">
        <v>275</v>
      </c>
      <c r="G44" s="8" t="s">
        <v>163</v>
      </c>
      <c r="H44" s="18">
        <v>1468.8</v>
      </c>
      <c r="I44" s="18">
        <v>1468.8</v>
      </c>
      <c r="J44" s="18"/>
      <c r="K44" s="18"/>
      <c r="L44" s="18"/>
      <c r="M44" s="18"/>
      <c r="N44" s="18">
        <v>1468.8</v>
      </c>
      <c r="O44" s="8"/>
      <c r="P44" s="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23.25" customHeight="true" outlineLevel="1" spans="1:26">
      <c r="A45" s="29" t="s">
        <v>125</v>
      </c>
      <c r="B45" s="154"/>
      <c r="C45" s="154"/>
      <c r="D45" s="154"/>
      <c r="E45" s="154"/>
      <c r="F45" s="154"/>
      <c r="G45" s="160"/>
      <c r="H45" s="18">
        <v>11952.705157</v>
      </c>
      <c r="I45" s="18">
        <v>11952.705157</v>
      </c>
      <c r="J45" s="18"/>
      <c r="K45" s="18"/>
      <c r="L45" s="18"/>
      <c r="M45" s="18"/>
      <c r="N45" s="18">
        <v>11952.705157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</sheetData>
  <mergeCells count="16">
    <mergeCell ref="A2:Z2"/>
    <mergeCell ref="A3:G3"/>
    <mergeCell ref="I5:P5"/>
    <mergeCell ref="Q5:S5"/>
    <mergeCell ref="A45:G45"/>
    <mergeCell ref="A4:A7"/>
    <mergeCell ref="B4:B7"/>
    <mergeCell ref="C4:C7"/>
    <mergeCell ref="D4:D7"/>
    <mergeCell ref="E4:E7"/>
    <mergeCell ref="F4:F7"/>
    <mergeCell ref="G4:G7"/>
    <mergeCell ref="H5:H7"/>
    <mergeCell ref="T5:T7"/>
    <mergeCell ref="U6:U7"/>
    <mergeCell ref="V6:V7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30"/>
  <sheetViews>
    <sheetView showZeros="0" workbookViewId="0">
      <selection activeCell="A3" sqref="A1:W30"/>
    </sheetView>
  </sheetViews>
  <sheetFormatPr defaultColWidth="9.125" defaultRowHeight="14.25" customHeight="true"/>
  <cols>
    <col min="1" max="1" width="10.25" customWidth="true"/>
    <col min="2" max="2" width="13.375" customWidth="true"/>
    <col min="3" max="3" width="32.875" customWidth="true"/>
    <col min="4" max="4" width="23.875" customWidth="true"/>
    <col min="5" max="5" width="11.125" customWidth="true"/>
    <col min="6" max="6" width="17.75" customWidth="true"/>
    <col min="7" max="7" width="9.875" customWidth="true"/>
    <col min="8" max="8" width="17.75" customWidth="true"/>
    <col min="9" max="10" width="10.75" customWidth="true"/>
    <col min="11" max="11" width="11" customWidth="true"/>
    <col min="12" max="14" width="12.25" customWidth="true"/>
    <col min="15" max="15" width="12.75" customWidth="true"/>
    <col min="16" max="17" width="11.125" customWidth="true"/>
    <col min="19" max="19" width="10.25" customWidth="true"/>
    <col min="20" max="21" width="11.875" customWidth="true"/>
    <col min="22" max="22" width="11.75" customWidth="true"/>
    <col min="23" max="23" width="10.25" customWidth="true"/>
  </cols>
  <sheetData>
    <row r="1" ht="13.5" customHeight="true" spans="2:23">
      <c r="B1" s="139"/>
      <c r="E1" s="1"/>
      <c r="F1" s="1"/>
      <c r="G1" s="1"/>
      <c r="H1" s="1"/>
      <c r="U1" s="139"/>
      <c r="W1" s="146" t="s">
        <v>302</v>
      </c>
    </row>
    <row r="2" ht="27.75" customHeight="true" spans="1:23">
      <c r="A2" s="2" t="s">
        <v>303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">
        <v>2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39"/>
      <c r="W3" s="272" t="s">
        <v>3</v>
      </c>
    </row>
    <row r="4" ht="21.75" customHeight="true" spans="1:23">
      <c r="A4" s="5" t="s">
        <v>304</v>
      </c>
      <c r="B4" s="6" t="s">
        <v>230</v>
      </c>
      <c r="C4" s="5" t="s">
        <v>231</v>
      </c>
      <c r="D4" s="5" t="s">
        <v>229</v>
      </c>
      <c r="E4" s="6" t="s">
        <v>232</v>
      </c>
      <c r="F4" s="6" t="s">
        <v>233</v>
      </c>
      <c r="G4" s="6" t="s">
        <v>305</v>
      </c>
      <c r="H4" s="6" t="s">
        <v>306</v>
      </c>
      <c r="I4" s="16" t="s">
        <v>30</v>
      </c>
      <c r="J4" s="16" t="s">
        <v>307</v>
      </c>
      <c r="K4" s="16"/>
      <c r="L4" s="16"/>
      <c r="M4" s="16"/>
      <c r="N4" s="16" t="s">
        <v>238</v>
      </c>
      <c r="O4" s="16"/>
      <c r="P4" s="16"/>
      <c r="Q4" s="6" t="s">
        <v>36</v>
      </c>
      <c r="R4" s="16" t="s">
        <v>37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2"/>
      <c r="F5" s="142"/>
      <c r="G5" s="142"/>
      <c r="H5" s="142"/>
      <c r="I5" s="16"/>
      <c r="J5" s="144" t="s">
        <v>33</v>
      </c>
      <c r="K5" s="16"/>
      <c r="L5" s="6" t="s">
        <v>34</v>
      </c>
      <c r="M5" s="6" t="s">
        <v>35</v>
      </c>
      <c r="N5" s="6" t="s">
        <v>33</v>
      </c>
      <c r="O5" s="6" t="s">
        <v>34</v>
      </c>
      <c r="P5" s="6" t="s">
        <v>35</v>
      </c>
      <c r="Q5" s="142"/>
      <c r="R5" s="6" t="s">
        <v>32</v>
      </c>
      <c r="S5" s="6" t="s">
        <v>38</v>
      </c>
      <c r="T5" s="6" t="s">
        <v>245</v>
      </c>
      <c r="U5" s="6" t="s">
        <v>40</v>
      </c>
      <c r="V5" s="6" t="s">
        <v>41</v>
      </c>
      <c r="W5" s="6" t="s">
        <v>42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5" t="s">
        <v>32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32</v>
      </c>
      <c r="K7" s="42" t="s">
        <v>308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 t="s">
        <v>309</v>
      </c>
      <c r="D9" s="9"/>
      <c r="E9" s="9"/>
      <c r="F9" s="9"/>
      <c r="G9" s="9"/>
      <c r="H9" s="9"/>
      <c r="I9" s="18">
        <v>22.4508</v>
      </c>
      <c r="J9" s="18">
        <v>22.4508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23.25" customHeight="true" spans="1:23">
      <c r="A10" s="8" t="s">
        <v>310</v>
      </c>
      <c r="B10" s="8" t="s">
        <v>311</v>
      </c>
      <c r="C10" s="8" t="s">
        <v>309</v>
      </c>
      <c r="D10" s="8" t="s">
        <v>44</v>
      </c>
      <c r="E10" s="8" t="s">
        <v>83</v>
      </c>
      <c r="F10" s="8" t="s">
        <v>84</v>
      </c>
      <c r="G10" s="8" t="s">
        <v>296</v>
      </c>
      <c r="H10" s="8" t="s">
        <v>215</v>
      </c>
      <c r="I10" s="18">
        <v>22.4508</v>
      </c>
      <c r="J10" s="18">
        <v>22.4508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ht="23.25" customHeight="true" spans="1:23">
      <c r="A11" s="8"/>
      <c r="B11" s="8"/>
      <c r="C11" s="8" t="s">
        <v>312</v>
      </c>
      <c r="D11" s="8"/>
      <c r="E11" s="8"/>
      <c r="F11" s="8"/>
      <c r="G11" s="8"/>
      <c r="H11" s="8"/>
      <c r="I11" s="18">
        <v>600</v>
      </c>
      <c r="J11" s="18">
        <v>600</v>
      </c>
      <c r="K11" s="18"/>
      <c r="L11" s="18"/>
      <c r="M11" s="18"/>
      <c r="N11" s="18"/>
      <c r="O11" s="18"/>
      <c r="P11" s="8"/>
      <c r="Q11" s="18"/>
      <c r="R11" s="18"/>
      <c r="S11" s="18"/>
      <c r="T11" s="18"/>
      <c r="U11" s="18"/>
      <c r="V11" s="18"/>
      <c r="W11" s="18"/>
    </row>
    <row r="12" ht="23.25" customHeight="true" spans="1:23">
      <c r="A12" s="8" t="s">
        <v>313</v>
      </c>
      <c r="B12" s="8" t="s">
        <v>314</v>
      </c>
      <c r="C12" s="8" t="s">
        <v>312</v>
      </c>
      <c r="D12" s="8" t="s">
        <v>44</v>
      </c>
      <c r="E12" s="8" t="s">
        <v>65</v>
      </c>
      <c r="F12" s="8" t="s">
        <v>66</v>
      </c>
      <c r="G12" s="8" t="s">
        <v>278</v>
      </c>
      <c r="H12" s="8" t="s">
        <v>188</v>
      </c>
      <c r="I12" s="18">
        <v>163.5</v>
      </c>
      <c r="J12" s="18">
        <v>163.5</v>
      </c>
      <c r="K12" s="18"/>
      <c r="L12" s="18"/>
      <c r="M12" s="18"/>
      <c r="N12" s="18"/>
      <c r="O12" s="18"/>
      <c r="P12" s="8"/>
      <c r="Q12" s="18"/>
      <c r="R12" s="18"/>
      <c r="S12" s="18"/>
      <c r="T12" s="18"/>
      <c r="U12" s="18"/>
      <c r="V12" s="18"/>
      <c r="W12" s="18"/>
    </row>
    <row r="13" ht="23.25" customHeight="true" spans="1:23">
      <c r="A13" s="8" t="s">
        <v>313</v>
      </c>
      <c r="B13" s="8" t="s">
        <v>314</v>
      </c>
      <c r="C13" s="8" t="s">
        <v>312</v>
      </c>
      <c r="D13" s="8" t="s">
        <v>44</v>
      </c>
      <c r="E13" s="8" t="s">
        <v>65</v>
      </c>
      <c r="F13" s="8" t="s">
        <v>66</v>
      </c>
      <c r="G13" s="8" t="s">
        <v>279</v>
      </c>
      <c r="H13" s="8" t="s">
        <v>191</v>
      </c>
      <c r="I13" s="18">
        <v>50</v>
      </c>
      <c r="J13" s="18">
        <v>50</v>
      </c>
      <c r="K13" s="18"/>
      <c r="L13" s="18"/>
      <c r="M13" s="18"/>
      <c r="N13" s="18"/>
      <c r="O13" s="18"/>
      <c r="P13" s="8"/>
      <c r="Q13" s="18"/>
      <c r="R13" s="18"/>
      <c r="S13" s="18"/>
      <c r="T13" s="18"/>
      <c r="U13" s="18"/>
      <c r="V13" s="18"/>
      <c r="W13" s="18"/>
    </row>
    <row r="14" ht="23.25" customHeight="true" spans="1:23">
      <c r="A14" s="8" t="s">
        <v>313</v>
      </c>
      <c r="B14" s="8" t="s">
        <v>314</v>
      </c>
      <c r="C14" s="8" t="s">
        <v>312</v>
      </c>
      <c r="D14" s="8" t="s">
        <v>44</v>
      </c>
      <c r="E14" s="8" t="s">
        <v>65</v>
      </c>
      <c r="F14" s="8" t="s">
        <v>66</v>
      </c>
      <c r="G14" s="8" t="s">
        <v>280</v>
      </c>
      <c r="H14" s="8" t="s">
        <v>193</v>
      </c>
      <c r="I14" s="18">
        <v>60</v>
      </c>
      <c r="J14" s="18">
        <v>60</v>
      </c>
      <c r="K14" s="18"/>
      <c r="L14" s="18"/>
      <c r="M14" s="18"/>
      <c r="N14" s="18"/>
      <c r="O14" s="18"/>
      <c r="P14" s="8"/>
      <c r="Q14" s="18"/>
      <c r="R14" s="18"/>
      <c r="S14" s="18"/>
      <c r="T14" s="18"/>
      <c r="U14" s="18"/>
      <c r="V14" s="18"/>
      <c r="W14" s="18"/>
    </row>
    <row r="15" ht="23.25" customHeight="true" spans="1:23">
      <c r="A15" s="8" t="s">
        <v>313</v>
      </c>
      <c r="B15" s="8" t="s">
        <v>314</v>
      </c>
      <c r="C15" s="8" t="s">
        <v>312</v>
      </c>
      <c r="D15" s="8" t="s">
        <v>44</v>
      </c>
      <c r="E15" s="8" t="s">
        <v>65</v>
      </c>
      <c r="F15" s="8" t="s">
        <v>66</v>
      </c>
      <c r="G15" s="8" t="s">
        <v>281</v>
      </c>
      <c r="H15" s="8" t="s">
        <v>197</v>
      </c>
      <c r="I15" s="18">
        <v>26.5</v>
      </c>
      <c r="J15" s="18">
        <v>26.5</v>
      </c>
      <c r="K15" s="18"/>
      <c r="L15" s="18"/>
      <c r="M15" s="18"/>
      <c r="N15" s="18"/>
      <c r="O15" s="18"/>
      <c r="P15" s="8"/>
      <c r="Q15" s="18"/>
      <c r="R15" s="18"/>
      <c r="S15" s="18"/>
      <c r="T15" s="18"/>
      <c r="U15" s="18"/>
      <c r="V15" s="18"/>
      <c r="W15" s="18"/>
    </row>
    <row r="16" ht="23.25" customHeight="true" spans="1:23">
      <c r="A16" s="8" t="s">
        <v>313</v>
      </c>
      <c r="B16" s="8" t="s">
        <v>314</v>
      </c>
      <c r="C16" s="8" t="s">
        <v>312</v>
      </c>
      <c r="D16" s="8" t="s">
        <v>44</v>
      </c>
      <c r="E16" s="8" t="s">
        <v>65</v>
      </c>
      <c r="F16" s="8" t="s">
        <v>66</v>
      </c>
      <c r="G16" s="8" t="s">
        <v>315</v>
      </c>
      <c r="H16" s="8" t="s">
        <v>187</v>
      </c>
      <c r="I16" s="18">
        <v>100</v>
      </c>
      <c r="J16" s="18">
        <v>100</v>
      </c>
      <c r="K16" s="18"/>
      <c r="L16" s="18"/>
      <c r="M16" s="18"/>
      <c r="N16" s="18"/>
      <c r="O16" s="18"/>
      <c r="P16" s="8"/>
      <c r="Q16" s="18"/>
      <c r="R16" s="18"/>
      <c r="S16" s="18"/>
      <c r="T16" s="18"/>
      <c r="U16" s="18"/>
      <c r="V16" s="18"/>
      <c r="W16" s="18"/>
    </row>
    <row r="17" ht="23.25" customHeight="true" spans="1:23">
      <c r="A17" s="8" t="s">
        <v>313</v>
      </c>
      <c r="B17" s="8" t="s">
        <v>314</v>
      </c>
      <c r="C17" s="8" t="s">
        <v>312</v>
      </c>
      <c r="D17" s="8" t="s">
        <v>44</v>
      </c>
      <c r="E17" s="8" t="s">
        <v>65</v>
      </c>
      <c r="F17" s="8" t="s">
        <v>66</v>
      </c>
      <c r="G17" s="8" t="s">
        <v>316</v>
      </c>
      <c r="H17" s="8" t="s">
        <v>218</v>
      </c>
      <c r="I17" s="18">
        <v>100</v>
      </c>
      <c r="J17" s="18">
        <v>100</v>
      </c>
      <c r="K17" s="18"/>
      <c r="L17" s="18"/>
      <c r="M17" s="18"/>
      <c r="N17" s="18"/>
      <c r="O17" s="18"/>
      <c r="P17" s="8"/>
      <c r="Q17" s="18"/>
      <c r="R17" s="18"/>
      <c r="S17" s="18"/>
      <c r="T17" s="18"/>
      <c r="U17" s="18"/>
      <c r="V17" s="18"/>
      <c r="W17" s="18"/>
    </row>
    <row r="18" ht="23.25" customHeight="true" spans="1:23">
      <c r="A18" s="8" t="s">
        <v>313</v>
      </c>
      <c r="B18" s="8" t="s">
        <v>314</v>
      </c>
      <c r="C18" s="8" t="s">
        <v>312</v>
      </c>
      <c r="D18" s="8" t="s">
        <v>44</v>
      </c>
      <c r="E18" s="8" t="s">
        <v>65</v>
      </c>
      <c r="F18" s="8" t="s">
        <v>66</v>
      </c>
      <c r="G18" s="8" t="s">
        <v>317</v>
      </c>
      <c r="H18" s="8" t="s">
        <v>219</v>
      </c>
      <c r="I18" s="18">
        <v>100</v>
      </c>
      <c r="J18" s="18">
        <v>100</v>
      </c>
      <c r="K18" s="18"/>
      <c r="L18" s="18"/>
      <c r="M18" s="18"/>
      <c r="N18" s="18"/>
      <c r="O18" s="18"/>
      <c r="P18" s="8"/>
      <c r="Q18" s="18"/>
      <c r="R18" s="18"/>
      <c r="S18" s="18"/>
      <c r="T18" s="18"/>
      <c r="U18" s="18"/>
      <c r="V18" s="18"/>
      <c r="W18" s="18"/>
    </row>
    <row r="19" ht="23.25" customHeight="true" spans="1:23">
      <c r="A19" s="8"/>
      <c r="B19" s="8"/>
      <c r="C19" s="8" t="s">
        <v>318</v>
      </c>
      <c r="D19" s="8"/>
      <c r="E19" s="8"/>
      <c r="F19" s="8"/>
      <c r="G19" s="8"/>
      <c r="H19" s="8"/>
      <c r="I19" s="18">
        <v>300</v>
      </c>
      <c r="J19" s="18"/>
      <c r="K19" s="18"/>
      <c r="L19" s="18"/>
      <c r="M19" s="18"/>
      <c r="N19" s="18"/>
      <c r="O19" s="18"/>
      <c r="P19" s="8"/>
      <c r="Q19" s="18"/>
      <c r="R19" s="18">
        <v>300</v>
      </c>
      <c r="S19" s="18"/>
      <c r="T19" s="18"/>
      <c r="U19" s="18"/>
      <c r="V19" s="18"/>
      <c r="W19" s="18">
        <v>300</v>
      </c>
    </row>
    <row r="20" ht="23.25" customHeight="true" spans="1:23">
      <c r="A20" s="8" t="s">
        <v>313</v>
      </c>
      <c r="B20" s="8" t="s">
        <v>319</v>
      </c>
      <c r="C20" s="8" t="s">
        <v>318</v>
      </c>
      <c r="D20" s="8" t="s">
        <v>44</v>
      </c>
      <c r="E20" s="8" t="s">
        <v>69</v>
      </c>
      <c r="F20" s="8" t="s">
        <v>70</v>
      </c>
      <c r="G20" s="8" t="s">
        <v>278</v>
      </c>
      <c r="H20" s="8" t="s">
        <v>188</v>
      </c>
      <c r="I20" s="18">
        <v>50</v>
      </c>
      <c r="J20" s="18"/>
      <c r="K20" s="18"/>
      <c r="L20" s="18"/>
      <c r="M20" s="18"/>
      <c r="N20" s="18"/>
      <c r="O20" s="18"/>
      <c r="P20" s="8"/>
      <c r="Q20" s="18"/>
      <c r="R20" s="18">
        <v>50</v>
      </c>
      <c r="S20" s="18"/>
      <c r="T20" s="18"/>
      <c r="U20" s="18"/>
      <c r="V20" s="18"/>
      <c r="W20" s="18">
        <v>50</v>
      </c>
    </row>
    <row r="21" ht="23.25" customHeight="true" spans="1:23">
      <c r="A21" s="8" t="s">
        <v>313</v>
      </c>
      <c r="B21" s="8" t="s">
        <v>319</v>
      </c>
      <c r="C21" s="8" t="s">
        <v>318</v>
      </c>
      <c r="D21" s="8" t="s">
        <v>44</v>
      </c>
      <c r="E21" s="8" t="s">
        <v>69</v>
      </c>
      <c r="F21" s="8" t="s">
        <v>70</v>
      </c>
      <c r="G21" s="8" t="s">
        <v>320</v>
      </c>
      <c r="H21" s="8" t="s">
        <v>196</v>
      </c>
      <c r="I21" s="18">
        <v>20</v>
      </c>
      <c r="J21" s="18"/>
      <c r="K21" s="18"/>
      <c r="L21" s="18"/>
      <c r="M21" s="18"/>
      <c r="N21" s="18"/>
      <c r="O21" s="18"/>
      <c r="P21" s="8"/>
      <c r="Q21" s="18"/>
      <c r="R21" s="18">
        <v>20</v>
      </c>
      <c r="S21" s="18"/>
      <c r="T21" s="18"/>
      <c r="U21" s="18"/>
      <c r="V21" s="18"/>
      <c r="W21" s="18">
        <v>20</v>
      </c>
    </row>
    <row r="22" ht="23.25" customHeight="true" spans="1:23">
      <c r="A22" s="8" t="s">
        <v>313</v>
      </c>
      <c r="B22" s="8" t="s">
        <v>319</v>
      </c>
      <c r="C22" s="8" t="s">
        <v>318</v>
      </c>
      <c r="D22" s="8" t="s">
        <v>44</v>
      </c>
      <c r="E22" s="8" t="s">
        <v>69</v>
      </c>
      <c r="F22" s="8" t="s">
        <v>70</v>
      </c>
      <c r="G22" s="8" t="s">
        <v>321</v>
      </c>
      <c r="H22" s="8" t="s">
        <v>173</v>
      </c>
      <c r="I22" s="18">
        <v>5</v>
      </c>
      <c r="J22" s="18"/>
      <c r="K22" s="18"/>
      <c r="L22" s="18"/>
      <c r="M22" s="18"/>
      <c r="N22" s="18"/>
      <c r="O22" s="18"/>
      <c r="P22" s="8"/>
      <c r="Q22" s="18"/>
      <c r="R22" s="18">
        <v>5</v>
      </c>
      <c r="S22" s="18"/>
      <c r="T22" s="18"/>
      <c r="U22" s="18"/>
      <c r="V22" s="18"/>
      <c r="W22" s="18">
        <v>5</v>
      </c>
    </row>
    <row r="23" ht="23.25" customHeight="true" spans="1:23">
      <c r="A23" s="8" t="s">
        <v>313</v>
      </c>
      <c r="B23" s="8" t="s">
        <v>319</v>
      </c>
      <c r="C23" s="8" t="s">
        <v>318</v>
      </c>
      <c r="D23" s="8" t="s">
        <v>44</v>
      </c>
      <c r="E23" s="8" t="s">
        <v>69</v>
      </c>
      <c r="F23" s="8" t="s">
        <v>70</v>
      </c>
      <c r="G23" s="8" t="s">
        <v>322</v>
      </c>
      <c r="H23" s="8" t="s">
        <v>175</v>
      </c>
      <c r="I23" s="18">
        <v>20</v>
      </c>
      <c r="J23" s="18"/>
      <c r="K23" s="18"/>
      <c r="L23" s="18"/>
      <c r="M23" s="18"/>
      <c r="N23" s="18"/>
      <c r="O23" s="18"/>
      <c r="P23" s="8"/>
      <c r="Q23" s="18"/>
      <c r="R23" s="18">
        <v>20</v>
      </c>
      <c r="S23" s="18"/>
      <c r="T23" s="18"/>
      <c r="U23" s="18"/>
      <c r="V23" s="18"/>
      <c r="W23" s="18">
        <v>20</v>
      </c>
    </row>
    <row r="24" ht="23.25" customHeight="true" spans="1:23">
      <c r="A24" s="8" t="s">
        <v>313</v>
      </c>
      <c r="B24" s="8" t="s">
        <v>319</v>
      </c>
      <c r="C24" s="8" t="s">
        <v>318</v>
      </c>
      <c r="D24" s="8" t="s">
        <v>44</v>
      </c>
      <c r="E24" s="8" t="s">
        <v>69</v>
      </c>
      <c r="F24" s="8" t="s">
        <v>70</v>
      </c>
      <c r="G24" s="8" t="s">
        <v>323</v>
      </c>
      <c r="H24" s="8" t="s">
        <v>202</v>
      </c>
      <c r="I24" s="18">
        <v>50</v>
      </c>
      <c r="J24" s="18"/>
      <c r="K24" s="18"/>
      <c r="L24" s="18"/>
      <c r="M24" s="18"/>
      <c r="N24" s="18"/>
      <c r="O24" s="18"/>
      <c r="P24" s="8"/>
      <c r="Q24" s="18"/>
      <c r="R24" s="18">
        <v>50</v>
      </c>
      <c r="S24" s="18"/>
      <c r="T24" s="18"/>
      <c r="U24" s="18"/>
      <c r="V24" s="18"/>
      <c r="W24" s="18">
        <v>50</v>
      </c>
    </row>
    <row r="25" ht="23.25" customHeight="true" spans="1:23">
      <c r="A25" s="8" t="s">
        <v>313</v>
      </c>
      <c r="B25" s="8" t="s">
        <v>319</v>
      </c>
      <c r="C25" s="8" t="s">
        <v>318</v>
      </c>
      <c r="D25" s="8" t="s">
        <v>44</v>
      </c>
      <c r="E25" s="8" t="s">
        <v>69</v>
      </c>
      <c r="F25" s="8" t="s">
        <v>70</v>
      </c>
      <c r="G25" s="8" t="s">
        <v>324</v>
      </c>
      <c r="H25" s="8" t="s">
        <v>204</v>
      </c>
      <c r="I25" s="18">
        <v>100</v>
      </c>
      <c r="J25" s="18"/>
      <c r="K25" s="18"/>
      <c r="L25" s="18"/>
      <c r="M25" s="18"/>
      <c r="N25" s="18"/>
      <c r="O25" s="18"/>
      <c r="P25" s="8"/>
      <c r="Q25" s="18"/>
      <c r="R25" s="18">
        <v>100</v>
      </c>
      <c r="S25" s="18"/>
      <c r="T25" s="18"/>
      <c r="U25" s="18"/>
      <c r="V25" s="18"/>
      <c r="W25" s="18">
        <v>100</v>
      </c>
    </row>
    <row r="26" ht="23.25" customHeight="true" spans="1:23">
      <c r="A26" s="8" t="s">
        <v>313</v>
      </c>
      <c r="B26" s="8" t="s">
        <v>319</v>
      </c>
      <c r="C26" s="8" t="s">
        <v>318</v>
      </c>
      <c r="D26" s="8" t="s">
        <v>44</v>
      </c>
      <c r="E26" s="8" t="s">
        <v>69</v>
      </c>
      <c r="F26" s="8" t="s">
        <v>70</v>
      </c>
      <c r="G26" s="8" t="s">
        <v>286</v>
      </c>
      <c r="H26" s="8" t="s">
        <v>206</v>
      </c>
      <c r="I26" s="18">
        <v>50</v>
      </c>
      <c r="J26" s="18"/>
      <c r="K26" s="18"/>
      <c r="L26" s="18"/>
      <c r="M26" s="18"/>
      <c r="N26" s="18"/>
      <c r="O26" s="18"/>
      <c r="P26" s="8"/>
      <c r="Q26" s="18"/>
      <c r="R26" s="18">
        <v>50</v>
      </c>
      <c r="S26" s="18"/>
      <c r="T26" s="18"/>
      <c r="U26" s="18"/>
      <c r="V26" s="18"/>
      <c r="W26" s="18">
        <v>50</v>
      </c>
    </row>
    <row r="27" ht="23.25" customHeight="true" spans="1:23">
      <c r="A27" s="8" t="s">
        <v>313</v>
      </c>
      <c r="B27" s="8" t="s">
        <v>319</v>
      </c>
      <c r="C27" s="8" t="s">
        <v>318</v>
      </c>
      <c r="D27" s="8" t="s">
        <v>44</v>
      </c>
      <c r="E27" s="8" t="s">
        <v>69</v>
      </c>
      <c r="F27" s="8" t="s">
        <v>70</v>
      </c>
      <c r="G27" s="8" t="s">
        <v>287</v>
      </c>
      <c r="H27" s="8" t="s">
        <v>208</v>
      </c>
      <c r="I27" s="18">
        <v>5</v>
      </c>
      <c r="J27" s="18"/>
      <c r="K27" s="18"/>
      <c r="L27" s="18"/>
      <c r="M27" s="18"/>
      <c r="N27" s="18"/>
      <c r="O27" s="18"/>
      <c r="P27" s="8"/>
      <c r="Q27" s="18"/>
      <c r="R27" s="18">
        <v>5</v>
      </c>
      <c r="S27" s="18"/>
      <c r="T27" s="18"/>
      <c r="U27" s="18"/>
      <c r="V27" s="18"/>
      <c r="W27" s="18">
        <v>5</v>
      </c>
    </row>
    <row r="28" ht="23.25" customHeight="true" spans="1:23">
      <c r="A28" s="8"/>
      <c r="B28" s="8"/>
      <c r="C28" s="8" t="s">
        <v>325</v>
      </c>
      <c r="D28" s="8"/>
      <c r="E28" s="8"/>
      <c r="F28" s="8"/>
      <c r="G28" s="8"/>
      <c r="H28" s="8"/>
      <c r="I28" s="18">
        <v>100</v>
      </c>
      <c r="J28" s="18">
        <v>100</v>
      </c>
      <c r="K28" s="18"/>
      <c r="L28" s="18"/>
      <c r="M28" s="18"/>
      <c r="N28" s="18"/>
      <c r="O28" s="18"/>
      <c r="P28" s="8"/>
      <c r="Q28" s="18"/>
      <c r="R28" s="18"/>
      <c r="S28" s="18"/>
      <c r="T28" s="18"/>
      <c r="U28" s="18"/>
      <c r="V28" s="18"/>
      <c r="W28" s="18"/>
    </row>
    <row r="29" ht="18.75" customHeight="true" spans="1:23">
      <c r="A29" s="8" t="s">
        <v>310</v>
      </c>
      <c r="B29" s="8" t="s">
        <v>326</v>
      </c>
      <c r="C29" s="8" t="s">
        <v>325</v>
      </c>
      <c r="D29" s="8" t="s">
        <v>44</v>
      </c>
      <c r="E29" s="8" t="s">
        <v>83</v>
      </c>
      <c r="F29" s="8" t="s">
        <v>84</v>
      </c>
      <c r="G29" s="8" t="s">
        <v>327</v>
      </c>
      <c r="H29" s="8" t="s">
        <v>214</v>
      </c>
      <c r="I29" s="18">
        <v>100</v>
      </c>
      <c r="J29" s="18">
        <v>100</v>
      </c>
      <c r="K29" s="18"/>
      <c r="L29" s="18"/>
      <c r="M29" s="18"/>
      <c r="N29" s="18"/>
      <c r="O29" s="18"/>
      <c r="P29" s="8"/>
      <c r="Q29" s="18"/>
      <c r="R29" s="18"/>
      <c r="S29" s="18"/>
      <c r="T29" s="18"/>
      <c r="U29" s="18"/>
      <c r="V29" s="18"/>
      <c r="W29" s="18"/>
    </row>
    <row r="30" customHeight="true" spans="1:23">
      <c r="A30" s="140" t="s">
        <v>125</v>
      </c>
      <c r="B30" s="141"/>
      <c r="C30" s="141"/>
      <c r="D30" s="141"/>
      <c r="E30" s="141"/>
      <c r="F30" s="141"/>
      <c r="G30" s="141"/>
      <c r="H30" s="143"/>
      <c r="I30" s="18">
        <v>1022.4508</v>
      </c>
      <c r="J30" s="18">
        <v>722.4508</v>
      </c>
      <c r="K30" s="18"/>
      <c r="L30" s="18"/>
      <c r="M30" s="18"/>
      <c r="N30" s="18"/>
      <c r="O30" s="18"/>
      <c r="P30" s="18"/>
      <c r="Q30" s="18"/>
      <c r="R30" s="18">
        <v>300</v>
      </c>
      <c r="S30" s="18"/>
      <c r="T30" s="18"/>
      <c r="U30" s="18"/>
      <c r="V30" s="18"/>
      <c r="W30" s="18">
        <v>300</v>
      </c>
    </row>
  </sheetData>
  <mergeCells count="28">
    <mergeCell ref="A2:W2"/>
    <mergeCell ref="A3:H3"/>
    <mergeCell ref="J4:M4"/>
    <mergeCell ref="N4:P4"/>
    <mergeCell ref="R4:W4"/>
    <mergeCell ref="A30:H3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11805555555556" footer="0.511805555555556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2024-02-21T18:42:00Z</dcterms:created>
  <dcterms:modified xsi:type="dcterms:W3CDTF">2024-02-28T09:21:34Z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B13A036754DB49958D6C027C5F6094C7</vt:lpwstr>
  </property>
</Properties>
</file>